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şlarken" sheetId="1" state="visible" r:id="rId1"/>
    <sheet xmlns:r="http://schemas.openxmlformats.org/officeDocument/2006/relationships" name="Kurulum" sheetId="2" state="visible" r:id="rId2"/>
    <sheet xmlns:r="http://schemas.openxmlformats.org/officeDocument/2006/relationships" name="Aylık Giderler" sheetId="3" state="visible" r:id="rId3"/>
    <sheet xmlns:r="http://schemas.openxmlformats.org/officeDocument/2006/relationships" name="Sipariş Ekonomisi" sheetId="4" state="visible" r:id="rId4"/>
    <sheet xmlns:r="http://schemas.openxmlformats.org/officeDocument/2006/relationships" name="Başabaş ve Sermaye" sheetId="5" state="visible" r:id="rId5"/>
    <sheet xmlns:r="http://schemas.openxmlformats.org/officeDocument/2006/relationships" name="Site vs Pazaryeri" sheetId="6" state="visible" r:id="rId6"/>
    <sheet xmlns:r="http://schemas.openxmlformats.org/officeDocument/2006/relationships" name="Açılış Kontrol Listesi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TL&quot;"/>
    <numFmt numFmtId="165" formatCode="0.0%"/>
    <numFmt numFmtId="166" formatCode="#,##0.00 &quot;TL&quot;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CC"/>
      </patternFill>
    </fill>
    <fill>
      <patternFill patternType="solid">
        <fgColor rgb="00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3" borderId="0" pivotButton="0" quotePrefix="0" xfId="0"/>
    <xf numFmtId="164" fontId="2" fillId="4" borderId="0" pivotButton="0" quotePrefix="0" xfId="0"/>
    <xf numFmtId="165" fontId="0" fillId="3" borderId="0" pivotButton="0" quotePrefix="0" xfId="0"/>
    <xf numFmtId="166" fontId="0" fillId="4" borderId="0" pivotButton="0" quotePrefix="0" xfId="0"/>
    <xf numFmtId="2" fontId="0" fillId="4" borderId="0" pivotButton="0" quotePrefix="0" xfId="0"/>
    <xf numFmtId="49" fontId="0" fillId="4" borderId="0" pivotButton="0" quotePrefix="0" xfId="0"/>
    <xf numFmtId="164" fontId="0" fillId="4" borderId="0" pivotButton="0" quotePrefix="0" xfId="0"/>
    <xf numFmtId="3" fontId="0" fillId="4" borderId="0" pivotButton="0" quotePrefix="0" xfId="0"/>
    <xf numFmtId="3" fontId="0" fillId="3" borderId="0" pivotButton="0" quotePrefix="0" xfId="0"/>
    <xf numFmtId="1" fontId="0" fillId="3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E-ticaret Açılış Bütçesi ve Başabaş Şablonu</t>
        </is>
      </c>
    </row>
    <row r="2">
      <c r="A2" t="inlineStr">
        <is>
          <t>Hazırlayan: Yusuf Bayrak — yusufbayrak.net (ücretsiz, kayıt gerektirmez)</t>
        </is>
      </c>
    </row>
    <row r="3">
      <c r="A3" t="inlineStr">
        <is>
          <t>Rehber: https://yusufbayrak.net/blog/e-ticaret-sitesi-kurmak-icin-gerekenler/</t>
        </is>
      </c>
    </row>
    <row r="4">
      <c r="A4" t="inlineStr"/>
    </row>
    <row r="5">
      <c r="A5" s="2" t="inlineStr">
        <is>
          <t>Nasıl kullanılır?</t>
        </is>
      </c>
    </row>
    <row r="6">
      <c r="A6" t="inlineStr">
        <is>
          <t>1) Sarı hücreler girdi, yeşil hücreler hesaplanan sonuçtur. Örnek değerler rehberdeki örnekle aynıdır; kendi teklif ve tarifelerinizle değiştirin.</t>
        </is>
      </c>
    </row>
    <row r="7">
      <c r="A7" t="inlineStr">
        <is>
          <t>2) 'Kurulum' sayfasına tek seferlik kalemleri, 'Aylık Giderler' sayfasına sabit giderleri yazın.</t>
        </is>
      </c>
    </row>
    <row r="8">
      <c r="A8" t="inlineStr">
        <is>
          <t>3) 'Sipariş Ekonomisi' sayfasında bir siparişin size ne bıraktığını (iade ve reklam dahil) görün.</t>
        </is>
      </c>
    </row>
    <row r="9">
      <c r="A9" t="inlineStr">
        <is>
          <t>4) 'Başabaş ve Sermaye' sayfası aylık başabaş sipariş sayısını, gereken oturumu ve başlangıç sermayesini hesaplar.</t>
        </is>
      </c>
    </row>
    <row r="10">
      <c r="A10" t="inlineStr">
        <is>
          <t>5) 'Site vs Pazaryeri' sayfası aynı ürünün pazaryerinde bırakacağı katkıyı ve sitede ödeyebileceğiniz en yüksek reklam maliyetini gösterir.</t>
        </is>
      </c>
    </row>
    <row r="11">
      <c r="A11" t="inlineStr">
        <is>
          <t>6) 'Açılış Kontrol Listesi' sayfasında her maddeyi Evet/Hayır olarak işaretleyin.</t>
        </is>
      </c>
    </row>
    <row r="12">
      <c r="A12" t="inlineStr"/>
    </row>
    <row r="13">
      <c r="A13" t="inlineStr">
        <is>
          <t>Notlar: Tutarlar örnektir. Şablon vergi hesabı yapmaz; mali ve hukuki konular için mali müşavir ve avukatınıza danışın.</t>
        </is>
      </c>
    </row>
    <row r="14">
      <c r="A14" t="inlineStr">
        <is>
          <t>Yasal maddeler genel bilgilendirmedir (Kasım 2026); güncel mevzuatı kontrol edin.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50" customWidth="1" min="3" max="3"/>
  </cols>
  <sheetData>
    <row r="1">
      <c r="A1" s="1" t="inlineStr">
        <is>
          <t>Tek seferlik kurulum kalemleri</t>
        </is>
      </c>
    </row>
    <row r="3">
      <c r="A3" s="3" t="inlineStr">
        <is>
          <t>Kalem</t>
        </is>
      </c>
      <c r="B3" s="3" t="inlineStr">
        <is>
          <t>Tutar</t>
        </is>
      </c>
      <c r="C3" s="3" t="inlineStr">
        <is>
          <t>Not</t>
        </is>
      </c>
    </row>
    <row r="4">
      <c r="A4" t="inlineStr">
        <is>
          <t>Alan adı (ilk yıl)</t>
        </is>
      </c>
      <c r="B4" s="4" t="n">
        <v>500</v>
      </c>
      <c r="C4" t="inlineStr">
        <is>
          <t>Her yıl yenilenir</t>
        </is>
      </c>
    </row>
    <row r="5">
      <c r="A5" t="inlineStr">
        <is>
          <t>Tema / tasarım</t>
        </is>
      </c>
      <c r="B5" s="4" t="n">
        <v>6000</v>
      </c>
      <c r="C5" t="inlineStr"/>
    </row>
    <row r="6">
      <c r="A6" t="inlineStr">
        <is>
          <t>Logo ve marka kimliği</t>
        </is>
      </c>
      <c r="B6" s="4" t="n">
        <v>4000</v>
      </c>
      <c r="C6" t="inlineStr">
        <is>
          <t>Opsiyonel</t>
        </is>
      </c>
    </row>
    <row r="7">
      <c r="A7" t="inlineStr">
        <is>
          <t>Ürün fotoğrafı</t>
        </is>
      </c>
      <c r="B7" s="4" t="n">
        <v>8000</v>
      </c>
      <c r="C7" t="inlineStr">
        <is>
          <t>Örn. 40 ürün × 200 TL</t>
        </is>
      </c>
    </row>
    <row r="8">
      <c r="A8" t="inlineStr">
        <is>
          <t>Ürün açıklamaları</t>
        </is>
      </c>
      <c r="B8" s="4" t="n">
        <v>3000</v>
      </c>
      <c r="C8" t="inlineStr">
        <is>
          <t>Kendiniz yazıyorsanız süreyi not edin</t>
        </is>
      </c>
    </row>
    <row r="9">
      <c r="A9" t="inlineStr">
        <is>
          <t>Hukuki metinler (sözleşme, KVKK, çerez)</t>
        </is>
      </c>
      <c r="B9" s="4" t="n">
        <v>5000</v>
      </c>
      <c r="C9" t="inlineStr">
        <is>
          <t>Kopyalamayın; ürün ve iade koşullarınıza göre</t>
        </is>
      </c>
    </row>
    <row r="10">
      <c r="A10" t="inlineStr">
        <is>
          <t>Kurulum ve entegrasyon</t>
        </is>
      </c>
      <c r="B10" s="4" t="n">
        <v>3500</v>
      </c>
      <c r="C10" t="inlineStr">
        <is>
          <t>Ödeme, kargo, pazaryeri</t>
        </is>
      </c>
    </row>
    <row r="11">
      <c r="A11" t="inlineStr">
        <is>
          <t>Diğer</t>
        </is>
      </c>
      <c r="B11" s="4" t="n">
        <v>0</v>
      </c>
      <c r="C11" t="inlineStr"/>
    </row>
    <row r="12">
      <c r="A12" t="inlineStr">
        <is>
          <t>Diğer</t>
        </is>
      </c>
      <c r="B12" s="4" t="n">
        <v>0</v>
      </c>
      <c r="C12" t="inlineStr"/>
    </row>
    <row r="13">
      <c r="A13" t="inlineStr">
        <is>
          <t>Diğer</t>
        </is>
      </c>
      <c r="B13" s="4" t="n">
        <v>0</v>
      </c>
      <c r="C13" t="inlineStr"/>
    </row>
    <row r="14">
      <c r="A14" s="2" t="inlineStr">
        <is>
          <t>Toplam kurulum</t>
        </is>
      </c>
      <c r="B14" s="5">
        <f>SUM(B4:B13)</f>
        <v/>
      </c>
    </row>
    <row r="16">
      <c r="A16" s="2" t="inlineStr">
        <is>
          <t>İlk stok</t>
        </is>
      </c>
      <c r="B16" s="4" t="n">
        <v>60000</v>
      </c>
      <c r="C16" t="inlineStr">
        <is>
          <t>Stoksuz çalışıyorsanız 0 yazın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50" customWidth="1" min="3" max="3"/>
  </cols>
  <sheetData>
    <row r="1">
      <c r="A1" s="1" t="inlineStr">
        <is>
          <t>Aylık sabit giderler (satış olsun olmasın ödenir)</t>
        </is>
      </c>
    </row>
    <row r="3">
      <c r="A3" s="3" t="inlineStr">
        <is>
          <t>Kalem</t>
        </is>
      </c>
      <c r="B3" s="3" t="inlineStr">
        <is>
          <t>Aylık tutar</t>
        </is>
      </c>
      <c r="C3" s="3" t="inlineStr">
        <is>
          <t>Not</t>
        </is>
      </c>
    </row>
    <row r="4">
      <c r="A4" t="inlineStr">
        <is>
          <t>Platform aboneliği / barındırma</t>
        </is>
      </c>
      <c r="B4" s="4" t="n">
        <v>5000</v>
      </c>
      <c r="C4" t="inlineStr">
        <is>
          <t>Yıllık ödüyorsanız 12'ye bölün</t>
        </is>
      </c>
    </row>
    <row r="5">
      <c r="A5" t="inlineStr">
        <is>
          <t>Ek modüller ve uygulamalar</t>
        </is>
      </c>
      <c r="B5" s="4" t="n">
        <v>1500</v>
      </c>
      <c r="C5" t="inlineStr"/>
    </row>
    <row r="6">
      <c r="A6" t="inlineStr">
        <is>
          <t>Muhasebe hizmeti</t>
        </is>
      </c>
      <c r="B6" s="4" t="n">
        <v>5000</v>
      </c>
      <c r="C6" t="inlineStr"/>
    </row>
    <row r="7">
      <c r="A7" t="inlineStr">
        <is>
          <t>E-posta / SMS aracı</t>
        </is>
      </c>
      <c r="B7" s="4" t="n">
        <v>1000</v>
      </c>
      <c r="C7" t="inlineStr"/>
    </row>
    <row r="8">
      <c r="A8" t="inlineStr">
        <is>
          <t>Depo / ofis payı</t>
        </is>
      </c>
      <c r="B8" s="4" t="n">
        <v>3000</v>
      </c>
      <c r="C8" t="inlineStr"/>
    </row>
    <row r="9">
      <c r="A9" t="inlineStr">
        <is>
          <t>Diğer yazılımlar</t>
        </is>
      </c>
      <c r="B9" s="4" t="n">
        <v>2500</v>
      </c>
      <c r="C9" t="inlineStr"/>
    </row>
    <row r="10">
      <c r="A10" t="inlineStr">
        <is>
          <t>Personel</t>
        </is>
      </c>
      <c r="B10" s="4" t="n">
        <v>0</v>
      </c>
      <c r="C10" t="inlineStr"/>
    </row>
    <row r="11">
      <c r="A11" t="inlineStr">
        <is>
          <t>Diğer</t>
        </is>
      </c>
      <c r="B11" s="4" t="n">
        <v>0</v>
      </c>
      <c r="C11" t="inlineStr"/>
    </row>
    <row r="12">
      <c r="A12" t="inlineStr">
        <is>
          <t>Diğer</t>
        </is>
      </c>
      <c r="B12" s="4" t="n">
        <v>0</v>
      </c>
      <c r="C12" t="inlineStr"/>
    </row>
    <row r="13">
      <c r="A13" s="2" t="inlineStr">
        <is>
          <t>Toplam aylık sabit gider</t>
        </is>
      </c>
      <c r="B13" s="5">
        <f>SUM(B4:B12)</f>
        <v/>
      </c>
    </row>
    <row r="15">
      <c r="A15" s="2" t="inlineStr">
        <is>
          <t>Aylık reklam test bütçesi</t>
        </is>
      </c>
      <c r="B15" s="4" t="n">
        <v>25000</v>
      </c>
      <c r="C15" t="inlineStr">
        <is>
          <t>Sermaye hesabında pist süresince kullanılır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62" customWidth="1" min="3" max="3"/>
  </cols>
  <sheetData>
    <row r="1">
      <c r="A1" s="1" t="inlineStr">
        <is>
          <t>Bir sipariş size ne bırakır?</t>
        </is>
      </c>
    </row>
    <row r="3">
      <c r="A3" s="3" t="inlineStr">
        <is>
          <t>Girdi / sonuç</t>
        </is>
      </c>
      <c r="B3" s="3" t="inlineStr">
        <is>
          <t>Değer</t>
        </is>
      </c>
      <c r="C3" s="3" t="inlineStr">
        <is>
          <t>Açıklama</t>
        </is>
      </c>
    </row>
    <row r="4">
      <c r="A4" t="inlineStr">
        <is>
          <t>Sepet tutarı (sipariş başı ciro)</t>
        </is>
      </c>
      <c r="B4" s="4" t="n">
        <v>900</v>
      </c>
      <c r="C4" t="inlineStr">
        <is>
          <t>Müşterinin ödediği ortalama tutar</t>
        </is>
      </c>
    </row>
    <row r="5">
      <c r="A5" t="inlineStr">
        <is>
          <t>Ürün maliyeti</t>
        </is>
      </c>
      <c r="B5" s="4" t="n">
        <v>450</v>
      </c>
      <c r="C5" t="inlineStr">
        <is>
          <t>Siparişteki ürünlerin alış/üretim maliyeti</t>
        </is>
      </c>
    </row>
    <row r="6">
      <c r="A6" t="inlineStr">
        <is>
          <t>Ödeme kesintisi oranı</t>
        </is>
      </c>
      <c r="B6" s="6" t="n">
        <v>0.03</v>
      </c>
      <c r="C6" t="inlineStr">
        <is>
          <t>Sanal POS / ödeme kuruluşu kesintisi</t>
        </is>
      </c>
    </row>
    <row r="7">
      <c r="A7" t="inlineStr">
        <is>
          <t>Kargo (gidiş)</t>
        </is>
      </c>
      <c r="B7" s="4" t="n">
        <v>75</v>
      </c>
      <c r="C7" t="inlineStr">
        <is>
          <t>Desi ve tarifenize göre</t>
        </is>
      </c>
    </row>
    <row r="8">
      <c r="A8" t="inlineStr">
        <is>
          <t>Kargo (iade dönüşü)</t>
        </is>
      </c>
      <c r="B8" s="4" t="n">
        <v>75</v>
      </c>
      <c r="C8" t="inlineStr">
        <is>
          <t>İade kargosu sizdeyse</t>
        </is>
      </c>
    </row>
    <row r="9">
      <c r="A9" t="inlineStr">
        <is>
          <t>Paketleme</t>
        </is>
      </c>
      <c r="B9" s="4" t="n">
        <v>15</v>
      </c>
      <c r="C9" t="inlineStr"/>
    </row>
    <row r="10">
      <c r="A10" t="inlineStr">
        <is>
          <t>İade oranı</t>
        </is>
      </c>
      <c r="B10" s="6" t="n">
        <v>0.08</v>
      </c>
      <c r="C10" t="inlineStr">
        <is>
          <t>İade edilen sipariş / tüm siparişler</t>
        </is>
      </c>
    </row>
    <row r="11">
      <c r="A11" t="inlineStr">
        <is>
          <t>Sipariş başı reklam maliyeti (CPA)</t>
        </is>
      </c>
      <c r="B11" s="4" t="n">
        <v>180</v>
      </c>
      <c r="C11" t="inlineStr">
        <is>
          <t>Reklam harcaması / reklamdan gelen sipariş</t>
        </is>
      </c>
    </row>
    <row r="12">
      <c r="A12" s="2" t="inlineStr">
        <is>
          <t>Ödeme kesintisi (TL)</t>
        </is>
      </c>
      <c r="B12" s="7">
        <f>B4*B6</f>
        <v/>
      </c>
      <c r="C12" t="inlineStr"/>
    </row>
    <row r="13">
      <c r="A13" s="2" t="inlineStr">
        <is>
          <t>Tamamlanan sipariş katkısı</t>
        </is>
      </c>
      <c r="B13" s="7">
        <f>B4-B5-B12-B7-B9</f>
        <v/>
      </c>
      <c r="C13" t="inlineStr">
        <is>
          <t>Sepet − ürün − kesinti − kargo − paketleme</t>
        </is>
      </c>
    </row>
    <row r="14">
      <c r="A14" s="2" t="inlineStr">
        <is>
          <t>İade edilen siparişte kayıp</t>
        </is>
      </c>
      <c r="B14" s="7">
        <f>B7+B8+B9</f>
        <v/>
      </c>
      <c r="C14" t="inlineStr">
        <is>
          <t>Gidiş + dönüş kargo + paketleme</t>
        </is>
      </c>
    </row>
    <row r="15">
      <c r="A15" s="2" t="inlineStr">
        <is>
          <t>Beklenen katkı (reklamdan önce)</t>
        </is>
      </c>
      <c r="B15" s="7">
        <f>(1-B10)*B13-B10*B14</f>
        <v/>
      </c>
      <c r="C15" t="inlineStr">
        <is>
          <t>Aynı zamanda sipariş başı ödenebilecek en yüksek reklam maliyeti</t>
        </is>
      </c>
    </row>
    <row r="16">
      <c r="A16" s="2" t="inlineStr">
        <is>
          <t>Net katkı (reklamdan sonra)</t>
        </is>
      </c>
      <c r="B16" s="7">
        <f>B15-B11</f>
        <v/>
      </c>
      <c r="C16" t="inlineStr">
        <is>
          <t>Bu rakam eksiyse her sipariş zarar ettirir</t>
        </is>
      </c>
    </row>
    <row r="17">
      <c r="A17" s="2" t="inlineStr">
        <is>
          <t>Başabaş ROAS</t>
        </is>
      </c>
      <c r="B17" s="8">
        <f>IF(B15&gt;0,B4/B15,"—")</f>
        <v/>
      </c>
      <c r="C17" t="inlineStr">
        <is>
          <t>Reklamdan gelen ciro / reklam harcaması en az bu olmalı</t>
        </is>
      </c>
    </row>
    <row r="18">
      <c r="A18" s="2" t="inlineStr">
        <is>
          <t>Mevcut CPA ile ROAS</t>
        </is>
      </c>
      <c r="B18" s="8">
        <f>IF(B11&gt;0,B4/B11,"—")</f>
        <v/>
      </c>
      <c r="C18" t="inlineStr"/>
    </row>
    <row r="19">
      <c r="A19" s="2" t="inlineStr">
        <is>
          <t>Durum</t>
        </is>
      </c>
      <c r="B19" s="9">
        <f>IF(B16&gt;0,"Kârlı",IF(B15&gt;0,"Reklam maliyeti yüksek","Ürün zarar ediyor"))</f>
        <v/>
      </c>
      <c r="C1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Ayda kaç sipariş gerekir? Ne kadar sermaye gerekir?</t>
        </is>
      </c>
    </row>
    <row r="3">
      <c r="A3" s="3" t="inlineStr">
        <is>
          <t>Girdi / sonuç</t>
        </is>
      </c>
      <c r="B3" s="3" t="inlineStr">
        <is>
          <t>Değer</t>
        </is>
      </c>
      <c r="C3" s="3" t="inlineStr">
        <is>
          <t>Açıklama</t>
        </is>
      </c>
    </row>
    <row r="4">
      <c r="A4" s="2" t="inlineStr">
        <is>
          <t>Aylık sabit gider</t>
        </is>
      </c>
      <c r="B4" s="10">
        <f>'Aylık Giderler'!B13</f>
        <v/>
      </c>
      <c r="C4" t="inlineStr">
        <is>
          <t>Aylık Giderler sayfasından</t>
        </is>
      </c>
    </row>
    <row r="5">
      <c r="A5" s="2" t="inlineStr">
        <is>
          <t>Sipariş başı net katkı</t>
        </is>
      </c>
      <c r="B5" s="7">
        <f>'Sipariş Ekonomisi'!B16</f>
        <v/>
      </c>
      <c r="C5" t="inlineStr">
        <is>
          <t>Sipariş Ekonomisi sayfasından</t>
        </is>
      </c>
    </row>
    <row r="6">
      <c r="A6" s="2" t="inlineStr">
        <is>
          <t>Aylık başabaş sipariş</t>
        </is>
      </c>
      <c r="B6" s="11">
        <f>IF(B5&gt;0,ROUNDUP(B4/B5,0),"Net katkı eksi: önce sipariş ekonomisini düzeltin")</f>
        <v/>
      </c>
      <c r="C6" t="inlineStr">
        <is>
          <t>Sabit gider / net katkı</t>
        </is>
      </c>
    </row>
    <row r="7">
      <c r="A7" s="2" t="inlineStr">
        <is>
          <t>Reklamı yok sayan (yanıltıcı) hesap</t>
        </is>
      </c>
      <c r="B7" s="11">
        <f>IF('Sipariş Ekonomisi'!B13&gt;0,ROUNDUP(B4/'Sipariş Ekonomisi'!B13,0),"—")</f>
        <v/>
      </c>
      <c r="C7" t="inlineStr">
        <is>
          <t>Karşılaştırma için: sabit gider / tamamlanan sipariş katkısı</t>
        </is>
      </c>
    </row>
    <row r="8">
      <c r="A8" t="inlineStr">
        <is>
          <t>Dönüşüm oranı</t>
        </is>
      </c>
      <c r="B8" s="6" t="n">
        <v>0.015</v>
      </c>
      <c r="C8" t="inlineStr">
        <is>
          <t>Sipariş / oturum</t>
        </is>
      </c>
    </row>
    <row r="9">
      <c r="A9" s="2" t="inlineStr">
        <is>
          <t>Başabaş için gereken aylık oturum</t>
        </is>
      </c>
      <c r="B9" s="11">
        <f>IF(AND(ISNUMBER(B6),B8&gt;0),ROUNDUP(B6/B8,0),"—")</f>
        <v/>
      </c>
      <c r="C9" t="inlineStr"/>
    </row>
    <row r="10">
      <c r="A10" t="inlineStr">
        <is>
          <t>Hedef aylık sipariş</t>
        </is>
      </c>
      <c r="B10" s="12" t="n">
        <v>250</v>
      </c>
      <c r="C10" t="inlineStr">
        <is>
          <t>Planladığınız sipariş sayısı</t>
        </is>
      </c>
    </row>
    <row r="11">
      <c r="A11" s="2" t="inlineStr">
        <is>
          <t>Hedefte aylık kâr / zarar (sabit gider sonrası)</t>
        </is>
      </c>
      <c r="B11" s="10">
        <f>B10*B5-B4</f>
        <v/>
      </c>
      <c r="C11" t="inlineStr"/>
    </row>
    <row r="12">
      <c r="A12" s="2" t="inlineStr">
        <is>
          <t>Toplam kurulum</t>
        </is>
      </c>
      <c r="B12" s="10">
        <f>Kurulum!B14</f>
        <v/>
      </c>
      <c r="C12" t="inlineStr">
        <is>
          <t>Kurulum sayfasından</t>
        </is>
      </c>
    </row>
    <row r="13">
      <c r="A13" s="2" t="inlineStr">
        <is>
          <t>İlk stok</t>
        </is>
      </c>
      <c r="B13" s="10">
        <f>Kurulum!B16</f>
        <v/>
      </c>
      <c r="C13" t="inlineStr">
        <is>
          <t>Kurulum sayfasından</t>
        </is>
      </c>
    </row>
    <row r="14">
      <c r="A14" s="2" t="inlineStr">
        <is>
          <t>Aylık reklam test bütçesi</t>
        </is>
      </c>
      <c r="B14" s="10">
        <f>'Aylık Giderler'!B15</f>
        <v/>
      </c>
      <c r="C14" t="inlineStr">
        <is>
          <t>Aylık Giderler sayfasından</t>
        </is>
      </c>
    </row>
    <row r="15">
      <c r="A15" t="inlineStr">
        <is>
          <t>Pist (ay)</t>
        </is>
      </c>
      <c r="B15" s="13" t="n">
        <v>3</v>
      </c>
      <c r="C15" t="inlineStr">
        <is>
          <t>Satışlar sabit gideri karşılayana kadar dayanmak istediğiniz ay</t>
        </is>
      </c>
    </row>
    <row r="16">
      <c r="A16" s="2" t="inlineStr">
        <is>
          <t>Başlangıç sermayesi (en kötü senaryo)</t>
        </is>
      </c>
      <c r="B16" s="10">
        <f>B12+B13+(B4+B14)*B15</f>
        <v/>
      </c>
      <c r="C16" t="inlineStr">
        <is>
          <t>Kurulum + stok + (sabit gider + reklam testi) × pist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60" customWidth="1" min="3" max="3"/>
  </cols>
  <sheetData>
    <row r="1">
      <c r="A1" s="1" t="inlineStr">
        <is>
          <t>Aynı ürün: kendi site mi, pazaryeri mi?</t>
        </is>
      </c>
    </row>
    <row r="3">
      <c r="A3" s="3" t="inlineStr">
        <is>
          <t>Girdi / sonuç</t>
        </is>
      </c>
      <c r="B3" s="3" t="inlineStr">
        <is>
          <t>Değer</t>
        </is>
      </c>
      <c r="C3" s="3" t="inlineStr">
        <is>
          <t>Açıklama</t>
        </is>
      </c>
    </row>
    <row r="4">
      <c r="A4" t="inlineStr">
        <is>
          <t>Pazaryeri komisyon oranı</t>
        </is>
      </c>
      <c r="B4" s="6" t="n">
        <v>0.2</v>
      </c>
      <c r="C4" t="inlineStr">
        <is>
          <t>Örnek oran; kategorinize göre güncel oranı yazın</t>
        </is>
      </c>
    </row>
    <row r="5">
      <c r="A5" t="inlineStr">
        <is>
          <t>Pazaryerinde sipariş başı reklam</t>
        </is>
      </c>
      <c r="B5" s="4" t="n">
        <v>0</v>
      </c>
      <c r="C5" t="inlineStr">
        <is>
          <t>Pazaryeri içi reklam veriyorsanız</t>
        </is>
      </c>
    </row>
    <row r="6">
      <c r="A6" t="inlineStr">
        <is>
          <t>Pazaryeri kargo (gidiş)</t>
        </is>
      </c>
      <c r="B6" s="4">
        <f>'Sipariş Ekonomisi'!B7</f>
        <v/>
      </c>
      <c r="C6" t="inlineStr">
        <is>
          <t>Anlaşmalı tarife farklıysa değiştirin</t>
        </is>
      </c>
    </row>
    <row r="7">
      <c r="A7" s="2" t="inlineStr">
        <is>
          <t>Pazaryeri tamamlanan sipariş katkısı</t>
        </is>
      </c>
      <c r="B7" s="7">
        <f>'Sipariş Ekonomisi'!B4-'Sipariş Ekonomisi'!B5-'Sipariş Ekonomisi'!B4*B4-B6-'Sipariş Ekonomisi'!B9</f>
        <v/>
      </c>
      <c r="C7" t="inlineStr">
        <is>
          <t>Ödeme kesintisi yok (ödemeyi pazaryeri alır)</t>
        </is>
      </c>
    </row>
    <row r="8">
      <c r="A8" s="2" t="inlineStr">
        <is>
          <t>Pazaryeri beklenen katkı</t>
        </is>
      </c>
      <c r="B8" s="7">
        <f>(1-'Sipariş Ekonomisi'!B10)*B7-'Sipariş Ekonomisi'!B10*(B6+'Sipariş Ekonomisi'!B8+'Sipariş Ekonomisi'!B9)-B5</f>
        <v/>
      </c>
      <c r="C8" t="inlineStr">
        <is>
          <t>İade ve pazaryeri reklamı dahil</t>
        </is>
      </c>
    </row>
    <row r="9">
      <c r="A9" s="2" t="inlineStr">
        <is>
          <t>Site beklenen katkı (reklamdan önce)</t>
        </is>
      </c>
      <c r="B9" s="7">
        <f>'Sipariş Ekonomisi'!B15</f>
        <v/>
      </c>
      <c r="C9" t="inlineStr"/>
    </row>
    <row r="10">
      <c r="A10" s="2" t="inlineStr">
        <is>
          <t>Sitede ödenebilecek en yüksek CPA (pazaryerine eşit)</t>
        </is>
      </c>
      <c r="B10" s="7">
        <f>B9-B8</f>
        <v/>
      </c>
      <c r="C10" t="inlineStr">
        <is>
          <t>Sitedeki CPA bunun altındaysa site daha çok bırakır</t>
        </is>
      </c>
    </row>
    <row r="11">
      <c r="A11" s="2" t="inlineStr">
        <is>
          <t>Site net katkı (mevcut CPA)</t>
        </is>
      </c>
      <c r="B11" s="7">
        <f>'Sipariş Ekonomisi'!B16</f>
        <v/>
      </c>
      <c r="C11" t="inlineStr"/>
    </row>
    <row r="12">
      <c r="A12" s="2" t="inlineStr">
        <is>
          <t>Sipariş başı daha çok bırakan</t>
        </is>
      </c>
      <c r="B12" s="9">
        <f>IF(B11&gt;B8,"Kendi site",IF(B11&lt;B8,"Pazaryeri","Eşit"))</f>
        <v/>
      </c>
      <c r="C1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14" customWidth="1" min="1" max="1"/>
    <col width="80" customWidth="1" min="2" max="2"/>
    <col width="12" customWidth="1" min="3" max="3"/>
    <col width="40" customWidth="1" min="4" max="4"/>
  </cols>
  <sheetData>
    <row r="1">
      <c r="A1" s="1" t="inlineStr">
        <is>
          <t>Açılış kontrol listesi</t>
        </is>
      </c>
    </row>
    <row r="3">
      <c r="A3" s="3" t="inlineStr">
        <is>
          <t>Blok</t>
        </is>
      </c>
      <c r="B3" s="3" t="inlineStr">
        <is>
          <t>Madde</t>
        </is>
      </c>
      <c r="C3" s="3" t="inlineStr">
        <is>
          <t>Tamam mı?</t>
        </is>
      </c>
      <c r="D3" s="3" t="inlineStr">
        <is>
          <t>Not</t>
        </is>
      </c>
    </row>
    <row r="4">
      <c r="A4" t="inlineStr">
        <is>
          <t>Yasal</t>
        </is>
      </c>
      <c r="B4" t="inlineStr">
        <is>
          <t>İşletme kaydı yapıldı (tür ve mali yükümlülükler mali müşavirle netleşti)</t>
        </is>
      </c>
      <c r="C4" s="14" t="inlineStr">
        <is>
          <t>Hayır</t>
        </is>
      </c>
    </row>
    <row r="5">
      <c r="A5" t="inlineStr">
        <is>
          <t>Yasal</t>
        </is>
      </c>
      <c r="B5" t="inlineStr">
        <is>
          <t>ETBİS kaydı satışa başlamadan önce yapıldı (e-Devlet)</t>
        </is>
      </c>
      <c r="C5" s="14" t="inlineStr">
        <is>
          <t>Hayır</t>
        </is>
      </c>
    </row>
    <row r="6">
      <c r="A6" t="inlineStr">
        <is>
          <t>Yasal</t>
        </is>
      </c>
      <c r="B6" t="inlineStr">
        <is>
          <t>Ön bilgilendirme formu ve mesafeli satış sözleşmesi ödeme adımında onaylatılıyor</t>
        </is>
      </c>
      <c r="C6" s="14" t="inlineStr">
        <is>
          <t>Hayır</t>
        </is>
      </c>
    </row>
    <row r="7">
      <c r="A7" t="inlineStr">
        <is>
          <t>Yasal</t>
        </is>
      </c>
      <c r="B7" t="inlineStr">
        <is>
          <t>İade ve cayma sayfası: 14 gün, istisnalar, iade kargosunun kimde olduğu</t>
        </is>
      </c>
      <c r="C7" s="14" t="inlineStr">
        <is>
          <t>Hayır</t>
        </is>
      </c>
    </row>
    <row r="8">
      <c r="A8" t="inlineStr">
        <is>
          <t>Yasal</t>
        </is>
      </c>
      <c r="B8" t="inlineStr">
        <is>
          <t>KVKK aydınlatma metni, gizlilik ve çerez politikası yayında</t>
        </is>
      </c>
      <c r="C8" s="14" t="inlineStr">
        <is>
          <t>Hayır</t>
        </is>
      </c>
    </row>
    <row r="9">
      <c r="A9" t="inlineStr">
        <is>
          <t>Yasal</t>
        </is>
      </c>
      <c r="B9" t="inlineStr">
        <is>
          <t>Kampanya e-posta/SMS'i için açık onay alınıyor ve kaydediliyor</t>
        </is>
      </c>
      <c r="C9" s="14" t="inlineStr">
        <is>
          <t>Hayır</t>
        </is>
      </c>
    </row>
    <row r="10">
      <c r="A10" t="inlineStr">
        <is>
          <t>Yasal</t>
        </is>
      </c>
      <c r="B10" t="inlineStr">
        <is>
          <t>Künye: unvan, MERSİS numarası, adres, e-posta, telefon</t>
        </is>
      </c>
      <c r="C10" s="14" t="inlineStr">
        <is>
          <t>Hayır</t>
        </is>
      </c>
    </row>
    <row r="11">
      <c r="A11" t="inlineStr">
        <is>
          <t>Altyapı</t>
        </is>
      </c>
      <c r="B11" t="inlineStr">
        <is>
          <t>Alan adı ve SSL; www ve www'siz adres tek adrese yönleniyor</t>
        </is>
      </c>
      <c r="C11" s="14" t="inlineStr">
        <is>
          <t>Hayır</t>
        </is>
      </c>
    </row>
    <row r="12">
      <c r="A12" t="inlineStr">
        <is>
          <t>Altyapı</t>
        </is>
      </c>
      <c r="B12" t="inlineStr">
        <is>
          <t>Mobil ödeme akışı kısa; misafir alışveriş açık</t>
        </is>
      </c>
      <c r="C12" s="14" t="inlineStr">
        <is>
          <t>Hayır</t>
        </is>
      </c>
    </row>
    <row r="13">
      <c r="A13" t="inlineStr">
        <is>
          <t>Ödeme</t>
        </is>
      </c>
      <c r="B13" t="inlineStr">
        <is>
          <t>Taksit, 3D Secure, başarısız ödeme ve iade akışı test edildi</t>
        </is>
      </c>
      <c r="C13" s="14" t="inlineStr">
        <is>
          <t>Hayır</t>
        </is>
      </c>
    </row>
    <row r="14">
      <c r="A14" t="inlineStr">
        <is>
          <t>Lojistik</t>
        </is>
      </c>
      <c r="B14" t="inlineStr">
        <is>
          <t>Desi ve kargo ücretleri ürünlere doğru tanımlandı</t>
        </is>
      </c>
      <c r="C14" s="14" t="inlineStr">
        <is>
          <t>Hayır</t>
        </is>
      </c>
    </row>
    <row r="15">
      <c r="A15" t="inlineStr">
        <is>
          <t>Lojistik</t>
        </is>
      </c>
      <c r="B15" t="inlineStr">
        <is>
          <t>Ücretsiz kargo eşiği kâr hesabıyla belirlendi</t>
        </is>
      </c>
      <c r="C15" s="14" t="inlineStr">
        <is>
          <t>Hayır</t>
        </is>
      </c>
    </row>
    <row r="16">
      <c r="A16" t="inlineStr">
        <is>
          <t>İçerik</t>
        </is>
      </c>
      <c r="B16" t="inlineStr">
        <is>
          <t>Ürün sayfalarında özgün açıklama, ölçü/malzeme, birden fazla fotoğraf</t>
        </is>
      </c>
      <c r="C16" s="14" t="inlineStr">
        <is>
          <t>Hayır</t>
        </is>
      </c>
    </row>
    <row r="17">
      <c r="A17" t="inlineStr">
        <is>
          <t>Ölçüm</t>
        </is>
      </c>
      <c r="B17" t="inlineStr">
        <is>
          <t>GA4 kurulu, satın alma olayı geliyor</t>
        </is>
      </c>
      <c r="C17" s="14" t="inlineStr">
        <is>
          <t>Hayır</t>
        </is>
      </c>
    </row>
    <row r="18">
      <c r="A18" t="inlineStr">
        <is>
          <t>Ölçüm</t>
        </is>
      </c>
      <c r="B18" t="inlineStr">
        <is>
          <t>Search Console doğrulandı, site haritası gönderildi</t>
        </is>
      </c>
      <c r="C18" s="14" t="inlineStr">
        <is>
          <t>Hayır</t>
        </is>
      </c>
    </row>
    <row r="19">
      <c r="A19" t="inlineStr">
        <is>
          <t>Ölçüm</t>
        </is>
      </c>
      <c r="B19" t="inlineStr">
        <is>
          <t>Kampanya linklerinde UTM standardı belirlendi</t>
        </is>
      </c>
      <c r="C19" s="14" t="inlineStr">
        <is>
          <t>Hayır</t>
        </is>
      </c>
    </row>
    <row r="20">
      <c r="A20" t="inlineStr">
        <is>
          <t>Operasyon</t>
        </is>
      </c>
      <c r="B20" t="inlineStr">
        <is>
          <t>Sipariş, kargo ve iade e-postaları test edildi</t>
        </is>
      </c>
      <c r="C20" s="14" t="inlineStr">
        <is>
          <t>Hayır</t>
        </is>
      </c>
    </row>
    <row r="21">
      <c r="A21" t="inlineStr">
        <is>
          <t>Operasyon</t>
        </is>
      </c>
      <c r="B21" t="inlineStr">
        <is>
          <t>Kendi kartınızla sipariş, iptal ve iade testi yapıldı</t>
        </is>
      </c>
      <c r="C21" s="14" t="inlineStr">
        <is>
          <t>Hayır</t>
        </is>
      </c>
    </row>
    <row r="22">
      <c r="A22" t="inlineStr">
        <is>
          <t>Hesap</t>
        </is>
      </c>
      <c r="B22" t="inlineStr">
        <is>
          <t>Sipariş Ekonomisi sayfasında net katkı artı</t>
        </is>
      </c>
      <c r="C22" s="14" t="inlineStr">
        <is>
          <t>Hayır</t>
        </is>
      </c>
    </row>
    <row r="23">
      <c r="A23" t="inlineStr">
        <is>
          <t>Hesap</t>
        </is>
      </c>
      <c r="B23" t="inlineStr">
        <is>
          <t>Başabaş sipariş ve gereken oturum için kanal planı yazıldı</t>
        </is>
      </c>
      <c r="C23" s="14" t="inlineStr">
        <is>
          <t>Hayır</t>
        </is>
      </c>
    </row>
    <row r="25">
      <c r="B25" s="2" t="inlineStr">
        <is>
          <t>Tamamlanan madde</t>
        </is>
      </c>
      <c r="C25" s="15">
        <f>COUNTIF(C4:C23,"Evet")&amp;" / 20"</f>
        <v/>
      </c>
    </row>
  </sheetData>
  <conditionalFormatting sqref="C4:C23">
    <cfRule type="expression" priority="1" dxfId="0">
      <formula>C4="Evet"</formula>
    </cfRule>
  </conditionalFormatting>
  <dataValidations count="1">
    <dataValidation sqref="C4 C5 C6 C7 C8 C9 C10 C11 C12 C13 C14 C15 C16 C17 C18 C19 C20 C21 C22 C23" showDropDown="0" showInputMessage="0" showErrorMessage="0" allowBlank="1" type="list">
      <formula1>"Evet,Hayır"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2026-11-07T20:18:15Z</dcterms:created>
  <dcterms:modified xmlns:dcterms="http://purl.org/dc/terms/" xmlns:xsi="http://www.w3.org/2001/XMLSchema-instance" xsi:type="dcterms:W3CDTF">2026-11-07T20:18:15Z</dcterms:modified>
</cp:coreProperties>
</file>