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ullanım" sheetId="1" state="visible" r:id="rId3"/>
    <sheet name="Bütçe Hesabı" sheetId="2" state="visible" r:id="rId4"/>
    <sheet name="Brief" sheetId="3" state="visible" r:id="rId5"/>
    <sheet name="Kelimeler" sheetId="4" state="visible" r:id="rId6"/>
    <sheet name="Negatif Liste" sheetId="5" state="visible" r:id="rId7"/>
    <sheet name="Reklam Metni" sheetId="6" state="visible" r:id="rId8"/>
    <sheet name="14 Gün Takip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<sst xmlns="http://schemas.openxmlformats.org/spreadsheetml/2006/main" count="199" uniqueCount="174">
  <si>
    <t xml:space="preserve">Google Ads Kampanya Planı Şablonu</t>
  </si>
  <si>
    <t xml:space="preserve">İlk arama kampanyasını yayına almadan önce bütçeyi, brief'i, kelimeleri ve reklam metnini planlayın; ilk 14 günü başabaş maliyete göre izleyin.</t>
  </si>
  <si>
    <t xml:space="preserve">Nasıl kullanılır?</t>
  </si>
  <si>
    <t xml:space="preserve">1. Sarı hücreleri doldurun. Beyaz hücreler kendiliğinden hesaplanır; üzerine yazmayın.</t>
  </si>
  <si>
    <t xml:space="preserve">2. Yazılı değerler örnektir (örnek tutarlar, ofis temizliği senaryosu); kendi rakamlarınızla değiştirin.</t>
  </si>
  <si>
    <t xml:space="preserve">3. Sırayla ilerleyin: Bütçe Hesabı → Brief → Kelimeler → Reklam Metni → 14 Gün Takip.</t>
  </si>
  <si>
    <t xml:space="preserve">Sayfalar</t>
  </si>
  <si>
    <t xml:space="preserve">Bütçe Hesabı: başabaş lead maliyeti, maksimum TBM, test bütçesi ve beklenen sonuç.</t>
  </si>
  <si>
    <t xml:space="preserve">Brief: kampanya kararlarını yazmak için kontrol listesi.</t>
  </si>
  <si>
    <t xml:space="preserve">Kelimeler: reklam grubu, eşleme ve TBM kontrolü; negatif kelime listesi.</t>
  </si>
  <si>
    <t xml:space="preserve">Reklam Metni: 15 başlık (30 karakter) ve 4 açıklama (90 karakter) sayacı.</t>
  </si>
  <si>
    <t xml:space="preserve">14 Gün Takip: günlük veri, kümülatif lead maliyeti ve başabaş durumu.</t>
  </si>
  <si>
    <t xml:space="preserve">Notlar</t>
  </si>
  <si>
    <t xml:space="preserve">30 dönüşüm test hedefi pratik bir eşiktir, Google kuralı değildir. Karakter sınırları Google Ads Yardım'daki duyarlı arama reklamı özelliklerine göredir (Kasım 2026).</t>
  </si>
  <si>
    <t xml:space="preserve">Şablon sonuç garantisi vermez; gerçek TBM ve dönüşüm oranı hesabınıza göre değişir. Rehber: https://yusufbayrak.net/blog/google-ads-reklam-verme-rehberi/</t>
  </si>
  <si>
    <t xml:space="preserve">Hazırlayan: Yusuf Bayrak · yusufbayrak.net · Ücretsiz, kayıt gerektirmez.</t>
  </si>
  <si>
    <t xml:space="preserve">Bütçe hesabı</t>
  </si>
  <si>
    <t xml:space="preserve">Girdiler</t>
  </si>
  <si>
    <t xml:space="preserve">Ortalama iş / sipariş değeri (TL)</t>
  </si>
  <si>
    <t xml:space="preserve">Lead başına değil, kapanan iş başına ortalama tutar.</t>
  </si>
  <si>
    <t xml:space="preserve">Brüt marj</t>
  </si>
  <si>
    <t xml:space="preserve">Kar Marjı aracından alabilirsiniz.</t>
  </si>
  <si>
    <t xml:space="preserve">Lead'den satışa dönüş</t>
  </si>
  <si>
    <t xml:space="preserve">E-ticarette her dönüşüm satışsa %100 yazın.</t>
  </si>
  <si>
    <t xml:space="preserve">Sitede dönüşüm oranı (tıklama → lead)</t>
  </si>
  <si>
    <t xml:space="preserve">Geçmiş veriniz yoksa temkinli tahmin yazın ve testten sonra güncelleyin.</t>
  </si>
  <si>
    <t xml:space="preserve">Tahmini TBM (TL)</t>
  </si>
  <si>
    <t xml:space="preserve">Anahtar Kelime Planlayıcı tahmini.</t>
  </si>
  <si>
    <t xml:space="preserve">Test için hedef dönüşüm</t>
  </si>
  <si>
    <t xml:space="preserve">Pratik eşik; Google kuralı değil.</t>
  </si>
  <si>
    <t xml:space="preserve">Test süresi (gün)</t>
  </si>
  <si>
    <t xml:space="preserve">Google 2 dönüşüm döngüsü ya da 2 haftadan uzun olanı önerir.</t>
  </si>
  <si>
    <t xml:space="preserve">Planlanan günlük bütçe (TL)</t>
  </si>
  <si>
    <t xml:space="preserve">Önerilen tutara bakarak yuvarlayın.</t>
  </si>
  <si>
    <t xml:space="preserve">Sonuçlar</t>
  </si>
  <si>
    <t xml:space="preserve">Başabaş lead maliyeti (TL)</t>
  </si>
  <si>
    <t xml:space="preserve">İş değeri × brüt marj × lead'den satışa dönüş.</t>
  </si>
  <si>
    <t xml:space="preserve">Maksimum TBM (TL)</t>
  </si>
  <si>
    <t xml:space="preserve">Başabaş lead maliyeti × dönüşüm oranı.</t>
  </si>
  <si>
    <t xml:space="preserve">Beklenen lead maliyeti (TL)</t>
  </si>
  <si>
    <t xml:space="preserve">TBM / dönüşüm oranı.</t>
  </si>
  <si>
    <t xml:space="preserve">Test bütçesi (TL)</t>
  </si>
  <si>
    <t xml:space="preserve">Hedef dönüşüm × beklenen lead maliyeti.</t>
  </si>
  <si>
    <t xml:space="preserve">Önerilen günlük bütçe (TL)</t>
  </si>
  <si>
    <t xml:space="preserve">Test bütçesi / test günü.</t>
  </si>
  <si>
    <t xml:space="preserve">Planlanan toplam harcama (TL)</t>
  </si>
  <si>
    <t xml:space="preserve">Günlük bütçe × test günü.</t>
  </si>
  <si>
    <t xml:space="preserve">Beklenen tıklama</t>
  </si>
  <si>
    <t xml:space="preserve">Beklenen lead</t>
  </si>
  <si>
    <t xml:space="preserve">Beklenen satış</t>
  </si>
  <si>
    <t xml:space="preserve">Beklenen brüt kâr (TL)</t>
  </si>
  <si>
    <t xml:space="preserve">Reklam sonrası brüt kâr (TL)</t>
  </si>
  <si>
    <t xml:space="preserve">Durum</t>
  </si>
  <si>
    <t xml:space="preserve">Karar</t>
  </si>
  <si>
    <t xml:space="preserve">Cevabınız</t>
  </si>
  <si>
    <t xml:space="preserve">Neden önemli</t>
  </si>
  <si>
    <t xml:space="preserve">Kampanya adı</t>
  </si>
  <si>
    <t xml:space="preserve">Arama | Ofis Temizliği | İstanbul</t>
  </si>
  <si>
    <t xml:space="preserve">Sonradan raporda bulmak için tür | konu | bölge.</t>
  </si>
  <si>
    <t xml:space="preserve">Tek dönüşüm hedefi</t>
  </si>
  <si>
    <t xml:space="preserve">Form gönderimi + arama</t>
  </si>
  <si>
    <t xml:space="preserve">Birincil dönüşüm teklif stratejisini yönlendirir.</t>
  </si>
  <si>
    <t xml:space="preserve">Teklif / vaat</t>
  </si>
  <si>
    <t xml:space="preserve">Aynı gün ücretsiz keşif</t>
  </si>
  <si>
    <t xml:space="preserve">Reklamda ne söyleniyorsa açılış sayfasında görünmeli.</t>
  </si>
  <si>
    <t xml:space="preserve">Hedef müşteri</t>
  </si>
  <si>
    <t xml:space="preserve">50 kişiye kadar ofisler</t>
  </si>
  <si>
    <t xml:space="preserve">Negatif kelime ve metni belirler.</t>
  </si>
  <si>
    <t xml:space="preserve">Hizmet verilen konumlar</t>
  </si>
  <si>
    <t xml:space="preserve">İstanbul</t>
  </si>
  <si>
    <t xml:space="preserve">Hizmet vermediğiniz yere reklam çıkmasın.</t>
  </si>
  <si>
    <t xml:space="preserve">Konum seçeneği</t>
  </si>
  <si>
    <t xml:space="preserve">Varlık</t>
  </si>
  <si>
    <t xml:space="preserve">Yerel hizmette 'Varlık', daha geniş ihtiyaçta 'Varlık veya ilgi'.</t>
  </si>
  <si>
    <t xml:space="preserve">Dil</t>
  </si>
  <si>
    <t xml:space="preserve">Türkçe</t>
  </si>
  <si>
    <t xml:space="preserve">Müşterinin Google'da kullandığı dil.</t>
  </si>
  <si>
    <t xml:space="preserve">Ağlar</t>
  </si>
  <si>
    <t xml:space="preserve">Yalnızca Google Arama</t>
  </si>
  <si>
    <t xml:space="preserve">Görüntülü Reklam Ağı kutusu ilk testte kapalı.</t>
  </si>
  <si>
    <t xml:space="preserve">AI Max kararı</t>
  </si>
  <si>
    <t xml:space="preserve">İlk testte kapalı, veri oluşunca deney</t>
  </si>
  <si>
    <t xml:space="preserve">Yeni Arama kampanyalarında varsayılan açıktır.</t>
  </si>
  <si>
    <t xml:space="preserve">Teklif stratejisi</t>
  </si>
  <si>
    <t xml:space="preserve">Dönüşümleri en üst düzeye çıkarma</t>
  </si>
  <si>
    <t xml:space="preserve">Ölçüm yoksa Tıklamaları en üst düzeye çıkarma; hedef girmeden başlayın.</t>
  </si>
  <si>
    <t xml:space="preserve">Açılış sayfası</t>
  </si>
  <si>
    <t xml:space="preserve">https://ornek.com/ofis-temizligi</t>
  </si>
  <si>
    <t xml:space="preserve">Ana sayfa değil, reklam vaadinin sayfası.</t>
  </si>
  <si>
    <t xml:space="preserve">Ölçüm kontrolü yapıldı mı?</t>
  </si>
  <si>
    <t xml:space="preserve">Hayır</t>
  </si>
  <si>
    <t xml:space="preserve">Test formu gönderip Durum sütununu kontrol edin.</t>
  </si>
  <si>
    <t xml:space="preserve">Saat dilimi ve para birimi</t>
  </si>
  <si>
    <t xml:space="preserve">İstanbul, TRY</t>
  </si>
  <si>
    <t xml:space="preserve">Hesap kurulunca değiştirilemez.</t>
  </si>
  <si>
    <t xml:space="preserve">Kararı kim, hangi tarihte verecek?</t>
  </si>
  <si>
    <t xml:space="preserve">Pazarlama sorumlusu, testin 14. günü</t>
  </si>
  <si>
    <t xml:space="preserve">Karar kuralı önceden yazılmazsa test sürüncemede kalır.</t>
  </si>
  <si>
    <t xml:space="preserve">Reklam grubu</t>
  </si>
  <si>
    <t xml:space="preserve">Anahtar kelime</t>
  </si>
  <si>
    <t xml:space="preserve">Eşleme</t>
  </si>
  <si>
    <t xml:space="preserve">Aylık arama</t>
  </si>
  <si>
    <t xml:space="preserve">TBM kontrolü</t>
  </si>
  <si>
    <t xml:space="preserve">Ofis temizliği</t>
  </si>
  <si>
    <t xml:space="preserve">ofis temizliği fiyatları</t>
  </si>
  <si>
    <t xml:space="preserve">Tam</t>
  </si>
  <si>
    <t xml:space="preserve">ofis temizlik firması istanbul</t>
  </si>
  <si>
    <t xml:space="preserve">Sıralı</t>
  </si>
  <si>
    <t xml:space="preserve">İnşaat sonrası</t>
  </si>
  <si>
    <t xml:space="preserve">inşaat sonrası temizlik firması</t>
  </si>
  <si>
    <t xml:space="preserve">Negatif kelime</t>
  </si>
  <si>
    <t xml:space="preserve">Neden</t>
  </si>
  <si>
    <t xml:space="preserve">ücretsiz</t>
  </si>
  <si>
    <t xml:space="preserve">Geniş</t>
  </si>
  <si>
    <t xml:space="preserve">Satın alma niyeti yok</t>
  </si>
  <si>
    <t xml:space="preserve">bedava</t>
  </si>
  <si>
    <t xml:space="preserve">nedir</t>
  </si>
  <si>
    <t xml:space="preserve">Bilgi niyeti</t>
  </si>
  <si>
    <t xml:space="preserve">nasıl yapılır</t>
  </si>
  <si>
    <t xml:space="preserve">iş ilanı</t>
  </si>
  <si>
    <t xml:space="preserve">İş arayan</t>
  </si>
  <si>
    <t xml:space="preserve">iş başvurusu</t>
  </si>
  <si>
    <t xml:space="preserve">maaş</t>
  </si>
  <si>
    <t xml:space="preserve">staj</t>
  </si>
  <si>
    <t xml:space="preserve">eğitim</t>
  </si>
  <si>
    <t xml:space="preserve">Eğitim arayan</t>
  </si>
  <si>
    <t xml:space="preserve">kurs</t>
  </si>
  <si>
    <t xml:space="preserve">pdf</t>
  </si>
  <si>
    <t xml:space="preserve">Doküman arayan</t>
  </si>
  <si>
    <t xml:space="preserve">örnek</t>
  </si>
  <si>
    <t xml:space="preserve">Tür</t>
  </si>
  <si>
    <t xml:space="preserve">Metin</t>
  </si>
  <si>
    <t xml:space="preserve">Karakter</t>
  </si>
  <si>
    <t xml:space="preserve">Sınır</t>
  </si>
  <si>
    <t xml:space="preserve">Kontrol</t>
  </si>
  <si>
    <t xml:space="preserve">Başlık 1</t>
  </si>
  <si>
    <t xml:space="preserve">Ofis Temizliği İstanbul</t>
  </si>
  <si>
    <t xml:space="preserve">Başlık 2</t>
  </si>
  <si>
    <t xml:space="preserve">Aynı Gün Ücretsiz Keşif</t>
  </si>
  <si>
    <t xml:space="preserve">Başlık 3</t>
  </si>
  <si>
    <t xml:space="preserve">Sigortalı Temizlik Ekibi</t>
  </si>
  <si>
    <t xml:space="preserve">Başlık 4</t>
  </si>
  <si>
    <t xml:space="preserve">Hemen Fiyat Teklifi Alın</t>
  </si>
  <si>
    <t xml:space="preserve">Başlık 5</t>
  </si>
  <si>
    <t xml:space="preserve">Başlık 6</t>
  </si>
  <si>
    <t xml:space="preserve">Başlık 7</t>
  </si>
  <si>
    <t xml:space="preserve">Başlık 8</t>
  </si>
  <si>
    <t xml:space="preserve">Başlık 9</t>
  </si>
  <si>
    <t xml:space="preserve">Başlık 10</t>
  </si>
  <si>
    <t xml:space="preserve">Başlık 11</t>
  </si>
  <si>
    <t xml:space="preserve">Başlık 12</t>
  </si>
  <si>
    <t xml:space="preserve">Başlık 13</t>
  </si>
  <si>
    <t xml:space="preserve">Başlık 14</t>
  </si>
  <si>
    <t xml:space="preserve">Başlık 15</t>
  </si>
  <si>
    <t xml:space="preserve">Açıklama 1</t>
  </si>
  <si>
    <t xml:space="preserve">Ofisiniz için haftalık ya da aylık temizlik planı. Ücretsiz keşif, sabit aylık fiyat.</t>
  </si>
  <si>
    <t xml:space="preserve">Açıklama 2</t>
  </si>
  <si>
    <t xml:space="preserve">Açıklama 3</t>
  </si>
  <si>
    <t xml:space="preserve">Açıklama 4</t>
  </si>
  <si>
    <t xml:space="preserve">Gün</t>
  </si>
  <si>
    <t xml:space="preserve">Tarih</t>
  </si>
  <si>
    <t xml:space="preserve">Harcama (TL)</t>
  </si>
  <si>
    <t xml:space="preserve">Tıklama</t>
  </si>
  <si>
    <t xml:space="preserve">Lead</t>
  </si>
  <si>
    <t xml:space="preserve">Nitelikli lead</t>
  </si>
  <si>
    <t xml:space="preserve">Yapılan iş</t>
  </si>
  <si>
    <t xml:space="preserve">Toplam harcama (TL)</t>
  </si>
  <si>
    <t xml:space="preserve">Toplam lead</t>
  </si>
  <si>
    <t xml:space="preserve">Lead maliyeti (TL)</t>
  </si>
  <si>
    <t xml:space="preserve">Reklam onayı, gösterim, ödeme, test dönüşümü</t>
  </si>
  <si>
    <t xml:space="preserve">Arama terimleri: alakasız aramaları negatife ekle</t>
  </si>
  <si>
    <t xml:space="preserve">En çok harcayan terimler, dönüşmeyen kelimeler</t>
  </si>
  <si>
    <t xml:space="preserve">Reklam öğeleri ve açılış sayfası mesajı</t>
  </si>
  <si>
    <t xml:space="preserve">Lead maliyeti ve kalite kararı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</si>
</sst>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0.0%"/>
    <numFmt numFmtId="167" formatCode="#,##0.00"/>
    <numFmt numFmtId="168" formatCode="0"/>
    <numFmt numFmtId="169" formatCode="#,##0.0"/>
    <numFmt numFmtId="170" formatCode="dd\.mm\.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0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4"/>
      <name val="Arial"/>
      <family val="0"/>
      <charset val="1"/>
    </font>
    <font>
      <b val="true"/>
      <sz val="11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F2937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B91C1C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CCFF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B91C1C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1" t="s">
        <v>0</v>
      </c>
    </row>
    <row r="2" customFormat="false" ht="23.8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/>
    </row>
    <row r="16" customFormat="false" ht="15" hidden="false" customHeight="false" outlineLevel="0" collapsed="false">
      <c r="A16" s="3" t="s">
        <v>12</v>
      </c>
    </row>
    <row r="17" customFormat="false" ht="23.85" hidden="false" customHeight="false" outlineLevel="0" collapsed="false">
      <c r="A17" s="2" t="s">
        <v>13</v>
      </c>
    </row>
    <row r="18" customFormat="false" ht="23.85" hidden="false" customHeight="false" outlineLevel="0" collapsed="false">
      <c r="A18" s="2" t="s">
        <v>14</v>
      </c>
    </row>
    <row r="19" customFormat="false" ht="15" hidden="false" customHeight="false" outlineLevel="0" collapsed="false">
      <c r="A19" s="2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3" min="3" style="0" width="68"/>
  </cols>
  <sheetData>
    <row r="1" customFormat="false" ht="17.35" hidden="false" customHeight="false" outlineLevel="0" collapsed="false">
      <c r="A1" s="4" t="s">
        <v>16</v>
      </c>
    </row>
    <row r="3" customFormat="false" ht="15" hidden="false" customHeight="false" outlineLevel="0" collapsed="false">
      <c r="A3" s="5" t="s">
        <v>17</v>
      </c>
    </row>
    <row r="4" customFormat="false" ht="15" hidden="false" customHeight="false" outlineLevel="0" collapsed="false">
      <c r="A4" s="6" t="s">
        <v>18</v>
      </c>
      <c r="B4" s="7" t="n">
        <v>4000</v>
      </c>
      <c r="C4" s="8" t="s">
        <v>19</v>
      </c>
    </row>
    <row r="5" customFormat="false" ht="15" hidden="false" customHeight="false" outlineLevel="0" collapsed="false">
      <c r="A5" s="6" t="s">
        <v>20</v>
      </c>
      <c r="B5" s="9" t="n">
        <v>0.5</v>
      </c>
      <c r="C5" s="8" t="s">
        <v>21</v>
      </c>
    </row>
    <row r="6" customFormat="false" ht="15" hidden="false" customHeight="false" outlineLevel="0" collapsed="false">
      <c r="A6" s="6" t="s">
        <v>22</v>
      </c>
      <c r="B6" s="9" t="n">
        <v>0.25</v>
      </c>
      <c r="C6" s="8" t="s">
        <v>23</v>
      </c>
    </row>
    <row r="7" customFormat="false" ht="15" hidden="false" customHeight="false" outlineLevel="0" collapsed="false">
      <c r="A7" s="6" t="s">
        <v>24</v>
      </c>
      <c r="B7" s="9" t="n">
        <v>0.06</v>
      </c>
      <c r="C7" s="8" t="s">
        <v>25</v>
      </c>
    </row>
    <row r="8" customFormat="false" ht="15" hidden="false" customHeight="false" outlineLevel="0" collapsed="false">
      <c r="A8" s="6" t="s">
        <v>26</v>
      </c>
      <c r="B8" s="10" t="n">
        <v>12</v>
      </c>
      <c r="C8" s="8" t="s">
        <v>27</v>
      </c>
    </row>
    <row r="9" customFormat="false" ht="15" hidden="false" customHeight="false" outlineLevel="0" collapsed="false">
      <c r="A9" s="6" t="s">
        <v>28</v>
      </c>
      <c r="B9" s="11" t="n">
        <v>30</v>
      </c>
      <c r="C9" s="8" t="s">
        <v>29</v>
      </c>
    </row>
    <row r="10" customFormat="false" ht="15" hidden="false" customHeight="false" outlineLevel="0" collapsed="false">
      <c r="A10" s="6" t="s">
        <v>30</v>
      </c>
      <c r="B10" s="11" t="n">
        <v>14</v>
      </c>
      <c r="C10" s="8" t="s">
        <v>31</v>
      </c>
    </row>
    <row r="11" customFormat="false" ht="15" hidden="false" customHeight="false" outlineLevel="0" collapsed="false">
      <c r="A11" s="6" t="s">
        <v>32</v>
      </c>
      <c r="B11" s="7" t="n">
        <v>450</v>
      </c>
      <c r="C11" s="8" t="s">
        <v>33</v>
      </c>
    </row>
    <row r="13" customFormat="false" ht="15" hidden="false" customHeight="false" outlineLevel="0" collapsed="false">
      <c r="A13" s="5" t="s">
        <v>34</v>
      </c>
    </row>
    <row r="14" customFormat="false" ht="15" hidden="false" customHeight="false" outlineLevel="0" collapsed="false">
      <c r="A14" s="6" t="s">
        <v>35</v>
      </c>
      <c r="B14" s="12" t="n">
        <f aca="false">B4*B5*B6</f>
        <v>500</v>
      </c>
      <c r="C14" s="8" t="s">
        <v>36</v>
      </c>
    </row>
    <row r="15" customFormat="false" ht="15" hidden="false" customHeight="false" outlineLevel="0" collapsed="false">
      <c r="A15" s="6" t="s">
        <v>37</v>
      </c>
      <c r="B15" s="12" t="n">
        <f aca="false">B14*B7</f>
        <v>30</v>
      </c>
      <c r="C15" s="8" t="s">
        <v>38</v>
      </c>
    </row>
    <row r="16" customFormat="false" ht="15" hidden="false" customHeight="false" outlineLevel="0" collapsed="false">
      <c r="A16" s="6" t="s">
        <v>39</v>
      </c>
      <c r="B16" s="12" t="n">
        <f aca="false">IF(B7&gt;0,B8/B7,0)</f>
        <v>200</v>
      </c>
      <c r="C16" s="8" t="s">
        <v>40</v>
      </c>
    </row>
    <row r="17" customFormat="false" ht="15" hidden="false" customHeight="false" outlineLevel="0" collapsed="false">
      <c r="A17" s="6" t="s">
        <v>41</v>
      </c>
      <c r="B17" s="13" t="n">
        <f aca="false">B9*B16</f>
        <v>6000</v>
      </c>
      <c r="C17" s="8" t="s">
        <v>42</v>
      </c>
    </row>
    <row r="18" customFormat="false" ht="15" hidden="false" customHeight="false" outlineLevel="0" collapsed="false">
      <c r="A18" s="6" t="s">
        <v>43</v>
      </c>
      <c r="B18" s="13" t="n">
        <f aca="false">IF(B10&gt;0,B17/B10,0)</f>
        <v>428.571428571429</v>
      </c>
      <c r="C18" s="8" t="s">
        <v>44</v>
      </c>
    </row>
    <row r="19" customFormat="false" ht="15" hidden="false" customHeight="false" outlineLevel="0" collapsed="false">
      <c r="A19" s="6" t="s">
        <v>45</v>
      </c>
      <c r="B19" s="13" t="n">
        <f aca="false">B11*B10</f>
        <v>6300</v>
      </c>
      <c r="C19" s="8" t="s">
        <v>46</v>
      </c>
    </row>
    <row r="20" customFormat="false" ht="15" hidden="false" customHeight="false" outlineLevel="0" collapsed="false">
      <c r="A20" s="6" t="s">
        <v>47</v>
      </c>
      <c r="B20" s="13" t="n">
        <f aca="false">IF(B8&gt;0,B19/B8,0)</f>
        <v>525</v>
      </c>
      <c r="C20" s="8"/>
    </row>
    <row r="21" customFormat="false" ht="15" hidden="false" customHeight="false" outlineLevel="0" collapsed="false">
      <c r="A21" s="6" t="s">
        <v>48</v>
      </c>
      <c r="B21" s="14" t="n">
        <f aca="false">B20*B7</f>
        <v>31.5</v>
      </c>
      <c r="C21" s="8"/>
    </row>
    <row r="22" customFormat="false" ht="15" hidden="false" customHeight="false" outlineLevel="0" collapsed="false">
      <c r="A22" s="6" t="s">
        <v>49</v>
      </c>
      <c r="B22" s="14" t="n">
        <f aca="false">B21*B6</f>
        <v>7.875</v>
      </c>
      <c r="C22" s="8"/>
    </row>
    <row r="23" customFormat="false" ht="15" hidden="false" customHeight="false" outlineLevel="0" collapsed="false">
      <c r="A23" s="6" t="s">
        <v>50</v>
      </c>
      <c r="B23" s="13" t="n">
        <f aca="false">B22*B4*B5</f>
        <v>15750</v>
      </c>
      <c r="C23" s="8"/>
    </row>
    <row r="24" customFormat="false" ht="15" hidden="false" customHeight="false" outlineLevel="0" collapsed="false">
      <c r="A24" s="6" t="s">
        <v>51</v>
      </c>
      <c r="B24" s="13" t="n">
        <f aca="false">B23-B19</f>
        <v>9450</v>
      </c>
      <c r="C24" s="8"/>
    </row>
    <row r="25" customFormat="false" ht="15" hidden="false" customHeight="false" outlineLevel="0" collapsed="false">
      <c r="A25" s="6" t="s">
        <v>52</v>
      </c>
      <c r="B25" s="15" t="str">
        <f aca="false">IF(B16&lt;=B14,"Beklenen maliyet başabaşın altında","Beklenen maliyet başabaşın üstünde: TBM, dönüşüm oranı veya teklifi gözden geçirin")</f>
        <v>Beklenen maliyet başabaşın altında</v>
      </c>
      <c r="C25" s="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54"/>
    <col collapsed="false" customWidth="true" hidden="false" outlineLevel="0" max="3" min="3" style="0" width="58"/>
  </cols>
  <sheetData>
    <row r="1" customFormat="false" ht="31.5" hidden="false" customHeight="true" outlineLevel="0" collapsed="false">
      <c r="A1" s="16" t="s">
        <v>53</v>
      </c>
      <c r="B1" s="16" t="s">
        <v>54</v>
      </c>
      <c r="C1" s="16" t="s">
        <v>55</v>
      </c>
    </row>
    <row r="2" customFormat="false" ht="15" hidden="false" customHeight="false" outlineLevel="0" collapsed="false">
      <c r="A2" s="17" t="s">
        <v>56</v>
      </c>
      <c r="B2" s="18" t="s">
        <v>57</v>
      </c>
      <c r="C2" s="19" t="s">
        <v>58</v>
      </c>
    </row>
    <row r="3" customFormat="false" ht="15" hidden="false" customHeight="false" outlineLevel="0" collapsed="false">
      <c r="A3" s="17" t="s">
        <v>59</v>
      </c>
      <c r="B3" s="18" t="s">
        <v>60</v>
      </c>
      <c r="C3" s="19" t="s">
        <v>61</v>
      </c>
    </row>
    <row r="4" customFormat="false" ht="15" hidden="false" customHeight="false" outlineLevel="0" collapsed="false">
      <c r="A4" s="17" t="s">
        <v>62</v>
      </c>
      <c r="B4" s="18" t="s">
        <v>63</v>
      </c>
      <c r="C4" s="19" t="s">
        <v>64</v>
      </c>
    </row>
    <row r="5" customFormat="false" ht="15" hidden="false" customHeight="false" outlineLevel="0" collapsed="false">
      <c r="A5" s="17" t="s">
        <v>65</v>
      </c>
      <c r="B5" s="18" t="s">
        <v>66</v>
      </c>
      <c r="C5" s="19" t="s">
        <v>67</v>
      </c>
    </row>
    <row r="6" customFormat="false" ht="15" hidden="false" customHeight="false" outlineLevel="0" collapsed="false">
      <c r="A6" s="17" t="s">
        <v>68</v>
      </c>
      <c r="B6" s="18" t="s">
        <v>69</v>
      </c>
      <c r="C6" s="19" t="s">
        <v>70</v>
      </c>
    </row>
    <row r="7" customFormat="false" ht="15" hidden="false" customHeight="false" outlineLevel="0" collapsed="false">
      <c r="A7" s="17" t="s">
        <v>71</v>
      </c>
      <c r="B7" s="18" t="s">
        <v>72</v>
      </c>
      <c r="C7" s="19" t="s">
        <v>73</v>
      </c>
    </row>
    <row r="8" customFormat="false" ht="15" hidden="false" customHeight="false" outlineLevel="0" collapsed="false">
      <c r="A8" s="17" t="s">
        <v>74</v>
      </c>
      <c r="B8" s="18" t="s">
        <v>75</v>
      </c>
      <c r="C8" s="19" t="s">
        <v>76</v>
      </c>
    </row>
    <row r="9" customFormat="false" ht="15" hidden="false" customHeight="false" outlineLevel="0" collapsed="false">
      <c r="A9" s="17" t="s">
        <v>77</v>
      </c>
      <c r="B9" s="18" t="s">
        <v>78</v>
      </c>
      <c r="C9" s="19" t="s">
        <v>79</v>
      </c>
    </row>
    <row r="10" customFormat="false" ht="15" hidden="false" customHeight="false" outlineLevel="0" collapsed="false">
      <c r="A10" s="17" t="s">
        <v>80</v>
      </c>
      <c r="B10" s="18" t="s">
        <v>81</v>
      </c>
      <c r="C10" s="19" t="s">
        <v>82</v>
      </c>
    </row>
    <row r="11" customFormat="false" ht="15" hidden="false" customHeight="false" outlineLevel="0" collapsed="false">
      <c r="A11" s="17" t="s">
        <v>83</v>
      </c>
      <c r="B11" s="18" t="s">
        <v>84</v>
      </c>
      <c r="C11" s="19" t="s">
        <v>85</v>
      </c>
    </row>
    <row r="12" customFormat="false" ht="15" hidden="false" customHeight="false" outlineLevel="0" collapsed="false">
      <c r="A12" s="17" t="s">
        <v>86</v>
      </c>
      <c r="B12" s="18" t="s">
        <v>87</v>
      </c>
      <c r="C12" s="19" t="s">
        <v>88</v>
      </c>
    </row>
    <row r="13" customFormat="false" ht="15" hidden="false" customHeight="false" outlineLevel="0" collapsed="false">
      <c r="A13" s="17" t="s">
        <v>89</v>
      </c>
      <c r="B13" s="18" t="s">
        <v>90</v>
      </c>
      <c r="C13" s="19" t="s">
        <v>91</v>
      </c>
    </row>
    <row r="14" customFormat="false" ht="15" hidden="false" customHeight="false" outlineLevel="0" collapsed="false">
      <c r="A14" s="17" t="s">
        <v>92</v>
      </c>
      <c r="B14" s="18" t="s">
        <v>93</v>
      </c>
      <c r="C14" s="19" t="s">
        <v>94</v>
      </c>
    </row>
    <row r="15" customFormat="false" ht="15" hidden="false" customHeight="false" outlineLevel="0" collapsed="false">
      <c r="A15" s="17" t="s">
        <v>95</v>
      </c>
      <c r="B15" s="18" t="s">
        <v>96</v>
      </c>
      <c r="C15" s="19" t="s">
        <v>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4"/>
    <col collapsed="false" customWidth="true" hidden="false" outlineLevel="0" max="4" min="3" style="0" width="12"/>
    <col collapsed="false" customWidth="true" hidden="false" outlineLevel="0" max="5" min="5" style="0" width="14"/>
    <col collapsed="false" customWidth="true" hidden="false" outlineLevel="0" max="6" min="6" style="0" width="36"/>
    <col collapsed="false" customWidth="true" hidden="false" outlineLevel="0" max="7" min="7" style="0" width="26"/>
  </cols>
  <sheetData>
    <row r="1" customFormat="false" ht="31.5" hidden="false" customHeight="true" outlineLevel="0" collapsed="false">
      <c r="A1" s="16" t="s">
        <v>98</v>
      </c>
      <c r="B1" s="16" t="s">
        <v>99</v>
      </c>
      <c r="C1" s="16" t="s">
        <v>100</v>
      </c>
      <c r="D1" s="16" t="s">
        <v>101</v>
      </c>
      <c r="E1" s="16" t="s">
        <v>26</v>
      </c>
      <c r="F1" s="16" t="s">
        <v>86</v>
      </c>
      <c r="G1" s="16" t="s">
        <v>102</v>
      </c>
    </row>
    <row r="2" customFormat="false" ht="15" hidden="false" customHeight="false" outlineLevel="0" collapsed="false">
      <c r="A2" s="20" t="s">
        <v>103</v>
      </c>
      <c r="B2" s="20" t="s">
        <v>104</v>
      </c>
      <c r="C2" s="20" t="s">
        <v>105</v>
      </c>
      <c r="D2" s="7"/>
      <c r="E2" s="10" t="n">
        <v>11</v>
      </c>
      <c r="F2" s="20"/>
      <c r="G2" s="21" t="str">
        <f aca="false">IF(E2="","",IF(E2&lt;='Bütçe Hesabı'!$B$15,"Uygun","Maks. TBM üstünde"))</f>
        <v>Uygun</v>
      </c>
    </row>
    <row r="3" customFormat="false" ht="15" hidden="false" customHeight="false" outlineLevel="0" collapsed="false">
      <c r="A3" s="20" t="s">
        <v>103</v>
      </c>
      <c r="B3" s="20" t="s">
        <v>106</v>
      </c>
      <c r="C3" s="20" t="s">
        <v>107</v>
      </c>
      <c r="D3" s="7"/>
      <c r="E3" s="10" t="n">
        <v>14</v>
      </c>
      <c r="F3" s="20"/>
      <c r="G3" s="21" t="str">
        <f aca="false">IF(E3="","",IF(E3&lt;='Bütçe Hesabı'!$B$15,"Uygun","Maks. TBM üstünde"))</f>
        <v>Uygun</v>
      </c>
    </row>
    <row r="4" customFormat="false" ht="15" hidden="false" customHeight="false" outlineLevel="0" collapsed="false">
      <c r="A4" s="20" t="s">
        <v>108</v>
      </c>
      <c r="B4" s="20" t="s">
        <v>109</v>
      </c>
      <c r="C4" s="20" t="s">
        <v>105</v>
      </c>
      <c r="D4" s="7"/>
      <c r="E4" s="10" t="n">
        <v>34</v>
      </c>
      <c r="F4" s="20"/>
      <c r="G4" s="21" t="str">
        <f aca="false">IF(E4="","",IF(E4&lt;='Bütçe Hesabı'!$B$15,"Uygun","Maks. TBM üstünde"))</f>
        <v>Maks. TBM üstünde</v>
      </c>
    </row>
    <row r="5" customFormat="false" ht="15" hidden="false" customHeight="false" outlineLevel="0" collapsed="false">
      <c r="A5" s="20"/>
      <c r="B5" s="20"/>
      <c r="C5" s="20"/>
      <c r="D5" s="7"/>
      <c r="E5" s="10"/>
      <c r="F5" s="20"/>
      <c r="G5" s="21" t="str">
        <f aca="false">IF(E5="","",IF(E5&lt;='Bütçe Hesabı'!$B$15,"Uygun","Maks. TBM üstünde"))</f>
        <v/>
      </c>
    </row>
    <row r="6" customFormat="false" ht="15" hidden="false" customHeight="false" outlineLevel="0" collapsed="false">
      <c r="A6" s="20"/>
      <c r="B6" s="20"/>
      <c r="C6" s="20"/>
      <c r="D6" s="7"/>
      <c r="E6" s="10"/>
      <c r="F6" s="20"/>
      <c r="G6" s="21" t="str">
        <f aca="false">IF(E6="","",IF(E6&lt;='Bütçe Hesabı'!$B$15,"Uygun","Maks. TBM üstünde"))</f>
        <v/>
      </c>
    </row>
    <row r="7" customFormat="false" ht="15" hidden="false" customHeight="false" outlineLevel="0" collapsed="false">
      <c r="A7" s="20"/>
      <c r="B7" s="20"/>
      <c r="C7" s="20"/>
      <c r="D7" s="7"/>
      <c r="E7" s="10"/>
      <c r="F7" s="20"/>
      <c r="G7" s="21" t="str">
        <f aca="false">IF(E7="","",IF(E7&lt;='Bütçe Hesabı'!$B$15,"Uygun","Maks. TBM üstünde"))</f>
        <v/>
      </c>
    </row>
    <row r="8" customFormat="false" ht="15" hidden="false" customHeight="false" outlineLevel="0" collapsed="false">
      <c r="A8" s="20"/>
      <c r="B8" s="20"/>
      <c r="C8" s="20"/>
      <c r="D8" s="7"/>
      <c r="E8" s="10"/>
      <c r="F8" s="20"/>
      <c r="G8" s="21" t="str">
        <f aca="false">IF(E8="","",IF(E8&lt;='Bütçe Hesabı'!$B$15,"Uygun","Maks. TBM üstünde"))</f>
        <v/>
      </c>
    </row>
    <row r="9" customFormat="false" ht="15" hidden="false" customHeight="false" outlineLevel="0" collapsed="false">
      <c r="A9" s="20"/>
      <c r="B9" s="20"/>
      <c r="C9" s="20"/>
      <c r="D9" s="7"/>
      <c r="E9" s="10"/>
      <c r="F9" s="20"/>
      <c r="G9" s="21" t="str">
        <f aca="false">IF(E9="","",IF(E9&lt;='Bütçe Hesabı'!$B$15,"Uygun","Maks. TBM üstünde"))</f>
        <v/>
      </c>
    </row>
    <row r="10" customFormat="false" ht="15" hidden="false" customHeight="false" outlineLevel="0" collapsed="false">
      <c r="A10" s="20"/>
      <c r="B10" s="20"/>
      <c r="C10" s="20"/>
      <c r="D10" s="7"/>
      <c r="E10" s="10"/>
      <c r="F10" s="20"/>
      <c r="G10" s="21" t="str">
        <f aca="false">IF(E10="","",IF(E10&lt;='Bütçe Hesabı'!$B$15,"Uygun","Maks. TBM üstünde"))</f>
        <v/>
      </c>
    </row>
    <row r="11" customFormat="false" ht="15" hidden="false" customHeight="false" outlineLevel="0" collapsed="false">
      <c r="A11" s="20"/>
      <c r="B11" s="20"/>
      <c r="C11" s="20"/>
      <c r="D11" s="7"/>
      <c r="E11" s="10"/>
      <c r="F11" s="20"/>
      <c r="G11" s="21" t="str">
        <f aca="false">IF(E11="","",IF(E11&lt;='Bütçe Hesabı'!$B$15,"Uygun","Maks. TBM üstünde"))</f>
        <v/>
      </c>
    </row>
    <row r="12" customFormat="false" ht="15" hidden="false" customHeight="false" outlineLevel="0" collapsed="false">
      <c r="A12" s="20"/>
      <c r="B12" s="20"/>
      <c r="C12" s="20"/>
      <c r="D12" s="7"/>
      <c r="E12" s="10"/>
      <c r="F12" s="20"/>
      <c r="G12" s="21" t="str">
        <f aca="false">IF(E12="","",IF(E12&lt;='Bütçe Hesabı'!$B$15,"Uygun","Maks. TBM üstünde"))</f>
        <v/>
      </c>
    </row>
    <row r="13" customFormat="false" ht="15" hidden="false" customHeight="false" outlineLevel="0" collapsed="false">
      <c r="A13" s="20"/>
      <c r="B13" s="20"/>
      <c r="C13" s="20"/>
      <c r="D13" s="7"/>
      <c r="E13" s="10"/>
      <c r="F13" s="20"/>
      <c r="G13" s="21" t="str">
        <f aca="false">IF(E13="","",IF(E13&lt;='Bütçe Hesabı'!$B$15,"Uygun","Maks. TBM üstünde"))</f>
        <v/>
      </c>
    </row>
    <row r="14" customFormat="false" ht="15" hidden="false" customHeight="false" outlineLevel="0" collapsed="false">
      <c r="A14" s="20"/>
      <c r="B14" s="20"/>
      <c r="C14" s="20"/>
      <c r="D14" s="7"/>
      <c r="E14" s="10"/>
      <c r="F14" s="20"/>
      <c r="G14" s="21" t="str">
        <f aca="false">IF(E14="","",IF(E14&lt;='Bütçe Hesabı'!$B$15,"Uygun","Maks. TBM üstünde"))</f>
        <v/>
      </c>
    </row>
    <row r="15" customFormat="false" ht="15" hidden="false" customHeight="false" outlineLevel="0" collapsed="false">
      <c r="A15" s="20"/>
      <c r="B15" s="20"/>
      <c r="C15" s="20"/>
      <c r="D15" s="7"/>
      <c r="E15" s="10"/>
      <c r="F15" s="20"/>
      <c r="G15" s="21" t="str">
        <f aca="false">IF(E15="","",IF(E15&lt;='Bütçe Hesabı'!$B$15,"Uygun","Maks. TBM üstünde"))</f>
        <v/>
      </c>
    </row>
    <row r="16" customFormat="false" ht="15" hidden="false" customHeight="false" outlineLevel="0" collapsed="false">
      <c r="A16" s="20"/>
      <c r="B16" s="20"/>
      <c r="C16" s="20"/>
      <c r="D16" s="7"/>
      <c r="E16" s="10"/>
      <c r="F16" s="20"/>
      <c r="G16" s="21" t="str">
        <f aca="false">IF(E16="","",IF(E16&lt;='Bütçe Hesabı'!$B$15,"Uygun","Maks. TBM üstünde"))</f>
        <v/>
      </c>
    </row>
    <row r="17" customFormat="false" ht="15" hidden="false" customHeight="false" outlineLevel="0" collapsed="false">
      <c r="A17" s="20"/>
      <c r="B17" s="20"/>
      <c r="C17" s="20"/>
      <c r="D17" s="7"/>
      <c r="E17" s="10"/>
      <c r="F17" s="20"/>
      <c r="G17" s="21" t="str">
        <f aca="false">IF(E17="","",IF(E17&lt;='Bütçe Hesabı'!$B$15,"Uygun","Maks. TBM üstünde"))</f>
        <v/>
      </c>
    </row>
    <row r="18" customFormat="false" ht="15" hidden="false" customHeight="false" outlineLevel="0" collapsed="false">
      <c r="A18" s="20"/>
      <c r="B18" s="20"/>
      <c r="C18" s="20"/>
      <c r="D18" s="7"/>
      <c r="E18" s="10"/>
      <c r="F18" s="20"/>
      <c r="G18" s="21" t="str">
        <f aca="false">IF(E18="","",IF(E18&lt;='Bütçe Hesabı'!$B$15,"Uygun","Maks. TBM üstünde"))</f>
        <v/>
      </c>
    </row>
    <row r="19" customFormat="false" ht="15" hidden="false" customHeight="false" outlineLevel="0" collapsed="false">
      <c r="A19" s="20"/>
      <c r="B19" s="20"/>
      <c r="C19" s="20"/>
      <c r="D19" s="7"/>
      <c r="E19" s="10"/>
      <c r="F19" s="20"/>
      <c r="G19" s="21" t="str">
        <f aca="false">IF(E19="","",IF(E19&lt;='Bütçe Hesabı'!$B$15,"Uygun","Maks. TBM üstünde"))</f>
        <v/>
      </c>
    </row>
    <row r="20" customFormat="false" ht="15" hidden="false" customHeight="false" outlineLevel="0" collapsed="false">
      <c r="A20" s="20"/>
      <c r="B20" s="20"/>
      <c r="C20" s="20"/>
      <c r="D20" s="7"/>
      <c r="E20" s="10"/>
      <c r="F20" s="20"/>
      <c r="G20" s="21" t="str">
        <f aca="false">IF(E20="","",IF(E20&lt;='Bütçe Hesabı'!$B$15,"Uygun","Maks. TBM üstünde"))</f>
        <v/>
      </c>
    </row>
    <row r="21" customFormat="false" ht="15" hidden="false" customHeight="false" outlineLevel="0" collapsed="false">
      <c r="A21" s="20"/>
      <c r="B21" s="20"/>
      <c r="C21" s="20"/>
      <c r="D21" s="7"/>
      <c r="E21" s="10"/>
      <c r="F21" s="20"/>
      <c r="G21" s="21" t="str">
        <f aca="false">IF(E21="","",IF(E21&lt;='Bütçe Hesabı'!$B$15,"Uygun","Maks. TBM üstünde"))</f>
        <v/>
      </c>
    </row>
    <row r="22" customFormat="false" ht="15" hidden="false" customHeight="false" outlineLevel="0" collapsed="false">
      <c r="A22" s="20"/>
      <c r="B22" s="20"/>
      <c r="C22" s="20"/>
      <c r="D22" s="7"/>
      <c r="E22" s="10"/>
      <c r="F22" s="20"/>
      <c r="G22" s="21" t="str">
        <f aca="false">IF(E22="","",IF(E22&lt;='Bütçe Hesabı'!$B$15,"Uygun","Maks. TBM üstünde"))</f>
        <v/>
      </c>
    </row>
    <row r="23" customFormat="false" ht="15" hidden="false" customHeight="false" outlineLevel="0" collapsed="false">
      <c r="A23" s="20"/>
      <c r="B23" s="20"/>
      <c r="C23" s="20"/>
      <c r="D23" s="7"/>
      <c r="E23" s="10"/>
      <c r="F23" s="20"/>
      <c r="G23" s="21" t="str">
        <f aca="false">IF(E23="","",IF(E23&lt;='Bütçe Hesabı'!$B$15,"Uygun","Maks. TBM üstünde"))</f>
        <v/>
      </c>
    </row>
    <row r="24" customFormat="false" ht="15" hidden="false" customHeight="false" outlineLevel="0" collapsed="false">
      <c r="A24" s="20"/>
      <c r="B24" s="20"/>
      <c r="C24" s="20"/>
      <c r="D24" s="7"/>
      <c r="E24" s="10"/>
      <c r="F24" s="20"/>
      <c r="G24" s="21" t="str">
        <f aca="false">IF(E24="","",IF(E24&lt;='Bütçe Hesabı'!$B$15,"Uygun","Maks. TBM üstünde"))</f>
        <v/>
      </c>
    </row>
    <row r="25" customFormat="false" ht="15" hidden="false" customHeight="false" outlineLevel="0" collapsed="false">
      <c r="A25" s="20"/>
      <c r="B25" s="20"/>
      <c r="C25" s="20"/>
      <c r="D25" s="7"/>
      <c r="E25" s="10"/>
      <c r="F25" s="20"/>
      <c r="G25" s="21" t="str">
        <f aca="false">IF(E25="","",IF(E25&lt;='Bütçe Hesabı'!$B$15,"Uygun","Maks. TBM üstünde"))</f>
        <v/>
      </c>
    </row>
    <row r="26" customFormat="false" ht="15" hidden="false" customHeight="false" outlineLevel="0" collapsed="false">
      <c r="A26" s="20"/>
      <c r="B26" s="20"/>
      <c r="C26" s="20"/>
      <c r="D26" s="7"/>
      <c r="E26" s="10"/>
      <c r="F26" s="20"/>
      <c r="G26" s="21" t="str">
        <f aca="false">IF(E26="","",IF(E26&lt;='Bütçe Hesabı'!$B$15,"Uygun","Maks. TBM üstünde"))</f>
        <v/>
      </c>
    </row>
    <row r="27" customFormat="false" ht="15" hidden="false" customHeight="false" outlineLevel="0" collapsed="false">
      <c r="A27" s="20"/>
      <c r="B27" s="20"/>
      <c r="C27" s="20"/>
      <c r="D27" s="7"/>
      <c r="E27" s="10"/>
      <c r="F27" s="20"/>
      <c r="G27" s="21" t="str">
        <f aca="false">IF(E27="","",IF(E27&lt;='Bütçe Hesabı'!$B$15,"Uygun","Maks. TBM üstünde"))</f>
        <v/>
      </c>
    </row>
    <row r="28" customFormat="false" ht="15" hidden="false" customHeight="false" outlineLevel="0" collapsed="false">
      <c r="A28" s="20"/>
      <c r="B28" s="20"/>
      <c r="C28" s="20"/>
      <c r="D28" s="7"/>
      <c r="E28" s="10"/>
      <c r="F28" s="20"/>
      <c r="G28" s="21" t="str">
        <f aca="false">IF(E28="","",IF(E28&lt;='Bütçe Hesabı'!$B$15,"Uygun","Maks. TBM üstünde"))</f>
        <v/>
      </c>
    </row>
    <row r="29" customFormat="false" ht="15" hidden="false" customHeight="false" outlineLevel="0" collapsed="false">
      <c r="A29" s="20"/>
      <c r="B29" s="20"/>
      <c r="C29" s="20"/>
      <c r="D29" s="7"/>
      <c r="E29" s="10"/>
      <c r="F29" s="20"/>
      <c r="G29" s="21" t="str">
        <f aca="false">IF(E29="","",IF(E29&lt;='Bütçe Hesabı'!$B$15,"Uygun","Maks. TBM üstünde"))</f>
        <v/>
      </c>
    </row>
    <row r="30" customFormat="false" ht="15" hidden="false" customHeight="false" outlineLevel="0" collapsed="false">
      <c r="A30" s="20"/>
      <c r="B30" s="20"/>
      <c r="C30" s="20"/>
      <c r="D30" s="7"/>
      <c r="E30" s="10"/>
      <c r="F30" s="20"/>
      <c r="G30" s="21" t="str">
        <f aca="false">IF(E30="","",IF(E30&lt;='Bütçe Hesabı'!$B$15,"Uygun","Maks. TBM üstünde"))</f>
        <v/>
      </c>
    </row>
    <row r="31" customFormat="false" ht="15" hidden="false" customHeight="false" outlineLevel="0" collapsed="false">
      <c r="A31" s="20"/>
      <c r="B31" s="20"/>
      <c r="C31" s="20"/>
      <c r="D31" s="7"/>
      <c r="E31" s="10"/>
      <c r="F31" s="20"/>
      <c r="G31" s="21" t="str">
        <f aca="false">IF(E31="","",IF(E31&lt;='Bütçe Hesabı'!$B$15,"Uygun","Maks. TBM üstünde"))</f>
        <v/>
      </c>
    </row>
    <row r="32" customFormat="false" ht="15" hidden="false" customHeight="false" outlineLevel="0" collapsed="false">
      <c r="A32" s="20"/>
      <c r="B32" s="20"/>
      <c r="C32" s="20"/>
      <c r="D32" s="7"/>
      <c r="E32" s="10"/>
      <c r="F32" s="20"/>
      <c r="G32" s="21" t="str">
        <f aca="false">IF(E32="","",IF(E32&lt;='Bütçe Hesabı'!$B$15,"Uygun","Maks. TBM üstünde"))</f>
        <v/>
      </c>
    </row>
    <row r="33" customFormat="false" ht="15" hidden="false" customHeight="false" outlineLevel="0" collapsed="false">
      <c r="A33" s="20"/>
      <c r="B33" s="20"/>
      <c r="C33" s="20"/>
      <c r="D33" s="7"/>
      <c r="E33" s="10"/>
      <c r="F33" s="20"/>
      <c r="G33" s="21" t="str">
        <f aca="false">IF(E33="","",IF(E33&lt;='Bütçe Hesabı'!$B$15,"Uygun","Maks. TBM üstünde"))</f>
        <v/>
      </c>
    </row>
    <row r="34" customFormat="false" ht="15" hidden="false" customHeight="false" outlineLevel="0" collapsed="false">
      <c r="A34" s="20"/>
      <c r="B34" s="20"/>
      <c r="C34" s="20"/>
      <c r="D34" s="7"/>
      <c r="E34" s="10"/>
      <c r="F34" s="20"/>
      <c r="G34" s="21" t="str">
        <f aca="false">IF(E34="","",IF(E34&lt;='Bütçe Hesabı'!$B$15,"Uygun","Maks. TBM üstünde"))</f>
        <v/>
      </c>
    </row>
    <row r="35" customFormat="false" ht="15" hidden="false" customHeight="false" outlineLevel="0" collapsed="false">
      <c r="A35" s="20"/>
      <c r="B35" s="20"/>
      <c r="C35" s="20"/>
      <c r="D35" s="7"/>
      <c r="E35" s="10"/>
      <c r="F35" s="20"/>
      <c r="G35" s="21" t="str">
        <f aca="false">IF(E35="","",IF(E35&lt;='Bütçe Hesabı'!$B$15,"Uygun","Maks. TBM üstünde"))</f>
        <v/>
      </c>
    </row>
    <row r="36" customFormat="false" ht="15" hidden="false" customHeight="false" outlineLevel="0" collapsed="false">
      <c r="A36" s="20"/>
      <c r="B36" s="20"/>
      <c r="C36" s="20"/>
      <c r="D36" s="7"/>
      <c r="E36" s="10"/>
      <c r="F36" s="20"/>
      <c r="G36" s="21" t="str">
        <f aca="false">IF(E36="","",IF(E36&lt;='Bütçe Hesabı'!$B$15,"Uygun","Maks. TBM üstünde"))</f>
        <v/>
      </c>
    </row>
    <row r="37" customFormat="false" ht="15" hidden="false" customHeight="false" outlineLevel="0" collapsed="false">
      <c r="A37" s="20"/>
      <c r="B37" s="20"/>
      <c r="C37" s="20"/>
      <c r="D37" s="7"/>
      <c r="E37" s="10"/>
      <c r="F37" s="20"/>
      <c r="G37" s="21" t="str">
        <f aca="false">IF(E37="","",IF(E37&lt;='Bütçe Hesabı'!$B$15,"Uygun","Maks. TBM üstünde"))</f>
        <v/>
      </c>
    </row>
    <row r="38" customFormat="false" ht="15" hidden="false" customHeight="false" outlineLevel="0" collapsed="false">
      <c r="A38" s="20"/>
      <c r="B38" s="20"/>
      <c r="C38" s="20"/>
      <c r="D38" s="7"/>
      <c r="E38" s="10"/>
      <c r="F38" s="20"/>
      <c r="G38" s="21" t="str">
        <f aca="false">IF(E38="","",IF(E38&lt;='Bütçe Hesabı'!$B$15,"Uygun","Maks. TBM üstünde"))</f>
        <v/>
      </c>
    </row>
    <row r="39" customFormat="false" ht="15" hidden="false" customHeight="false" outlineLevel="0" collapsed="false">
      <c r="A39" s="20"/>
      <c r="B39" s="20"/>
      <c r="C39" s="20"/>
      <c r="D39" s="7"/>
      <c r="E39" s="10"/>
      <c r="F39" s="20"/>
      <c r="G39" s="21" t="str">
        <f aca="false">IF(E39="","",IF(E39&lt;='Bütçe Hesabı'!$B$15,"Uygun","Maks. TBM üstünde"))</f>
        <v/>
      </c>
    </row>
    <row r="40" customFormat="false" ht="15" hidden="false" customHeight="false" outlineLevel="0" collapsed="false">
      <c r="A40" s="20"/>
      <c r="B40" s="20"/>
      <c r="C40" s="20"/>
      <c r="D40" s="7"/>
      <c r="E40" s="10"/>
      <c r="F40" s="20"/>
      <c r="G40" s="21" t="str">
        <f aca="false">IF(E40="","",IF(E40&lt;='Bütçe Hesabı'!$B$15,"Uygun","Maks. TBM üstünde"))</f>
        <v/>
      </c>
    </row>
    <row r="41" customFormat="false" ht="15" hidden="false" customHeight="false" outlineLevel="0" collapsed="false">
      <c r="A41" s="20"/>
      <c r="B41" s="20"/>
      <c r="C41" s="20"/>
      <c r="D41" s="7"/>
      <c r="E41" s="10"/>
      <c r="F41" s="20"/>
      <c r="G41" s="21" t="str">
        <f aca="false">IF(E41="","",IF(E41&lt;='Bütçe Hesabı'!$B$15,"Uygun","Maks. TBM üstünde"))</f>
        <v/>
      </c>
    </row>
    <row r="42" customFormat="false" ht="15" hidden="false" customHeight="false" outlineLevel="0" collapsed="false">
      <c r="A42" s="20"/>
      <c r="B42" s="20"/>
      <c r="C42" s="20"/>
      <c r="D42" s="7"/>
      <c r="E42" s="10"/>
      <c r="F42" s="20"/>
      <c r="G42" s="21" t="str">
        <f aca="false">IF(E42="","",IF(E42&lt;='Bütçe Hesabı'!$B$15,"Uygun","Maks. TBM üstünde"))</f>
        <v/>
      </c>
    </row>
    <row r="43" customFormat="false" ht="15" hidden="false" customHeight="false" outlineLevel="0" collapsed="false">
      <c r="A43" s="20"/>
      <c r="B43" s="20"/>
      <c r="C43" s="20"/>
      <c r="D43" s="7"/>
      <c r="E43" s="10"/>
      <c r="F43" s="20"/>
      <c r="G43" s="21" t="str">
        <f aca="false">IF(E43="","",IF(E43&lt;='Bütçe Hesabı'!$B$15,"Uygun","Maks. TBM üstünde"))</f>
        <v/>
      </c>
    </row>
    <row r="44" customFormat="false" ht="15" hidden="false" customHeight="false" outlineLevel="0" collapsed="false">
      <c r="A44" s="20"/>
      <c r="B44" s="20"/>
      <c r="C44" s="20"/>
      <c r="D44" s="7"/>
      <c r="E44" s="10"/>
      <c r="F44" s="20"/>
      <c r="G44" s="21" t="str">
        <f aca="false">IF(E44="","",IF(E44&lt;='Bütçe Hesabı'!$B$15,"Uygun","Maks. TBM üstünde"))</f>
        <v/>
      </c>
    </row>
    <row r="45" customFormat="false" ht="15" hidden="false" customHeight="false" outlineLevel="0" collapsed="false">
      <c r="A45" s="20"/>
      <c r="B45" s="20"/>
      <c r="C45" s="20"/>
      <c r="D45" s="7"/>
      <c r="E45" s="10"/>
      <c r="F45" s="20"/>
      <c r="G45" s="21" t="str">
        <f aca="false">IF(E45="","",IF(E45&lt;='Bütçe Hesabı'!$B$15,"Uygun","Maks. TBM üstünde"))</f>
        <v/>
      </c>
    </row>
    <row r="46" customFormat="false" ht="15" hidden="false" customHeight="false" outlineLevel="0" collapsed="false">
      <c r="A46" s="20"/>
      <c r="B46" s="20"/>
      <c r="C46" s="20"/>
      <c r="D46" s="7"/>
      <c r="E46" s="10"/>
      <c r="F46" s="20"/>
      <c r="G46" s="21" t="str">
        <f aca="false">IF(E46="","",IF(E46&lt;='Bütçe Hesabı'!$B$15,"Uygun","Maks. TBM üstünde"))</f>
        <v/>
      </c>
    </row>
    <row r="47" customFormat="false" ht="15" hidden="false" customHeight="false" outlineLevel="0" collapsed="false">
      <c r="A47" s="20"/>
      <c r="B47" s="20"/>
      <c r="C47" s="20"/>
      <c r="D47" s="7"/>
      <c r="E47" s="10"/>
      <c r="F47" s="20"/>
      <c r="G47" s="21" t="str">
        <f aca="false">IF(E47="","",IF(E47&lt;='Bütçe Hesabı'!$B$15,"Uygun","Maks. TBM üstünde"))</f>
        <v/>
      </c>
    </row>
    <row r="48" customFormat="false" ht="15" hidden="false" customHeight="false" outlineLevel="0" collapsed="false">
      <c r="A48" s="20"/>
      <c r="B48" s="20"/>
      <c r="C48" s="20"/>
      <c r="D48" s="7"/>
      <c r="E48" s="10"/>
      <c r="F48" s="20"/>
      <c r="G48" s="21" t="str">
        <f aca="false">IF(E48="","",IF(E48&lt;='Bütçe Hesabı'!$B$15,"Uygun","Maks. TBM üstünde"))</f>
        <v/>
      </c>
    </row>
    <row r="49" customFormat="false" ht="15" hidden="false" customHeight="false" outlineLevel="0" collapsed="false">
      <c r="A49" s="20"/>
      <c r="B49" s="20"/>
      <c r="C49" s="20"/>
      <c r="D49" s="7"/>
      <c r="E49" s="10"/>
      <c r="F49" s="20"/>
      <c r="G49" s="21" t="str">
        <f aca="false">IF(E49="","",IF(E49&lt;='Bütçe Hesabı'!$B$15,"Uygun","Maks. TBM üstünde"))</f>
        <v/>
      </c>
    </row>
    <row r="50" customFormat="false" ht="15" hidden="false" customHeight="false" outlineLevel="0" collapsed="false">
      <c r="A50" s="20"/>
      <c r="B50" s="20"/>
      <c r="C50" s="20"/>
      <c r="D50" s="7"/>
      <c r="E50" s="10"/>
      <c r="F50" s="20"/>
      <c r="G50" s="21" t="str">
        <f aca="false">IF(E50="","",IF(E50&lt;='Bütçe Hesabı'!$B$15,"Uygun","Maks. TBM üstünde"))</f>
        <v/>
      </c>
    </row>
    <row r="51" customFormat="false" ht="15" hidden="false" customHeight="false" outlineLevel="0" collapsed="false">
      <c r="A51" s="20"/>
      <c r="B51" s="20"/>
      <c r="C51" s="20"/>
      <c r="D51" s="7"/>
      <c r="E51" s="10"/>
      <c r="F51" s="20"/>
      <c r="G51" s="21" t="str">
        <f aca="false">IF(E51="","",IF(E51&lt;='Bütçe Hesabı'!$B$15,"Uygun","Maks. TBM üstünde"))</f>
        <v/>
      </c>
    </row>
    <row r="52" customFormat="false" ht="15" hidden="false" customHeight="false" outlineLevel="0" collapsed="false">
      <c r="A52" s="20"/>
      <c r="B52" s="20"/>
      <c r="C52" s="20"/>
      <c r="D52" s="7"/>
      <c r="E52" s="10"/>
      <c r="F52" s="20"/>
      <c r="G52" s="21" t="str">
        <f aca="false">IF(E52="","",IF(E52&lt;='Bütçe Hesabı'!$B$15,"Uygun","Maks. TBM üstünde"))</f>
        <v/>
      </c>
    </row>
    <row r="53" customFormat="false" ht="15" hidden="false" customHeight="false" outlineLevel="0" collapsed="false">
      <c r="A53" s="20"/>
      <c r="B53" s="20"/>
      <c r="C53" s="20"/>
      <c r="D53" s="7"/>
      <c r="E53" s="10"/>
      <c r="F53" s="20"/>
      <c r="G53" s="21" t="str">
        <f aca="false">IF(E53="","",IF(E53&lt;='Bütçe Hesabı'!$B$15,"Uygun","Maks. TBM üstünde"))</f>
        <v/>
      </c>
    </row>
    <row r="54" customFormat="false" ht="15" hidden="false" customHeight="false" outlineLevel="0" collapsed="false">
      <c r="A54" s="20"/>
      <c r="B54" s="20"/>
      <c r="C54" s="20"/>
      <c r="D54" s="7"/>
      <c r="E54" s="10"/>
      <c r="F54" s="20"/>
      <c r="G54" s="21" t="str">
        <f aca="false">IF(E54="","",IF(E54&lt;='Bütçe Hesabı'!$B$15,"Uygun","Maks. TBM üstünde"))</f>
        <v/>
      </c>
    </row>
    <row r="55" customFormat="false" ht="15" hidden="false" customHeight="false" outlineLevel="0" collapsed="false">
      <c r="A55" s="20"/>
      <c r="B55" s="20"/>
      <c r="C55" s="20"/>
      <c r="D55" s="7"/>
      <c r="E55" s="10"/>
      <c r="F55" s="20"/>
      <c r="G55" s="21" t="str">
        <f aca="false">IF(E55="","",IF(E55&lt;='Bütçe Hesabı'!$B$15,"Uygun","Maks. TBM üstünde"))</f>
        <v/>
      </c>
    </row>
    <row r="56" customFormat="false" ht="15" hidden="false" customHeight="false" outlineLevel="0" collapsed="false">
      <c r="A56" s="20"/>
      <c r="B56" s="20"/>
      <c r="C56" s="20"/>
      <c r="D56" s="7"/>
      <c r="E56" s="10"/>
      <c r="F56" s="20"/>
      <c r="G56" s="21" t="str">
        <f aca="false">IF(E56="","",IF(E56&lt;='Bütçe Hesabı'!$B$15,"Uygun","Maks. TBM üstünde"))</f>
        <v/>
      </c>
    </row>
    <row r="57" customFormat="false" ht="15" hidden="false" customHeight="false" outlineLevel="0" collapsed="false">
      <c r="A57" s="20"/>
      <c r="B57" s="20"/>
      <c r="C57" s="20"/>
      <c r="D57" s="7"/>
      <c r="E57" s="10"/>
      <c r="F57" s="20"/>
      <c r="G57" s="21" t="str">
        <f aca="false">IF(E57="","",IF(E57&lt;='Bütçe Hesabı'!$B$15,"Uygun","Maks. TBM üstünde"))</f>
        <v/>
      </c>
    </row>
    <row r="58" customFormat="false" ht="15" hidden="false" customHeight="false" outlineLevel="0" collapsed="false">
      <c r="A58" s="20"/>
      <c r="B58" s="20"/>
      <c r="C58" s="20"/>
      <c r="D58" s="7"/>
      <c r="E58" s="10"/>
      <c r="F58" s="20"/>
      <c r="G58" s="21" t="str">
        <f aca="false">IF(E58="","",IF(E58&lt;='Bütçe Hesabı'!$B$15,"Uygun","Maks. TBM üstünde"))</f>
        <v/>
      </c>
    </row>
    <row r="59" customFormat="false" ht="15" hidden="false" customHeight="false" outlineLevel="0" collapsed="false">
      <c r="A59" s="20"/>
      <c r="B59" s="20"/>
      <c r="C59" s="20"/>
      <c r="D59" s="7"/>
      <c r="E59" s="10"/>
      <c r="F59" s="20"/>
      <c r="G59" s="21" t="str">
        <f aca="false">IF(E59="","",IF(E59&lt;='Bütçe Hesabı'!$B$15,"Uygun","Maks. TBM üstünde"))</f>
        <v/>
      </c>
    </row>
    <row r="60" customFormat="false" ht="15" hidden="false" customHeight="false" outlineLevel="0" collapsed="false">
      <c r="A60" s="20"/>
      <c r="B60" s="20"/>
      <c r="C60" s="20"/>
      <c r="D60" s="7"/>
      <c r="E60" s="10"/>
      <c r="F60" s="20"/>
      <c r="G60" s="21" t="str">
        <f aca="false">IF(E60="","",IF(E60&lt;='Bütçe Hesabı'!$B$15,"Uygun","Maks. TBM üstünde"))</f>
        <v/>
      </c>
    </row>
    <row r="61" customFormat="false" ht="15" hidden="false" customHeight="false" outlineLevel="0" collapsed="false">
      <c r="A61" s="20"/>
      <c r="B61" s="20"/>
      <c r="C61" s="20"/>
      <c r="D61" s="7"/>
      <c r="E61" s="10"/>
      <c r="F61" s="20"/>
      <c r="G61" s="21" t="str">
        <f aca="false">IF(E61="","",IF(E61&lt;='Bütçe Hesabı'!$B$15,"Uygun","Maks. TBM üstünde"))</f>
        <v/>
      </c>
    </row>
  </sheetData>
  <dataValidations count="1">
    <dataValidation allowBlank="true" errorStyle="stop" operator="between" showDropDown="false" showErrorMessage="false" showInputMessage="false" sqref="C2:C61" type="list">
      <formula1>"Tam,Sıralı,Geniş"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50"/>
  </cols>
  <sheetData>
    <row r="1" customFormat="false" ht="31.5" hidden="false" customHeight="true" outlineLevel="0" collapsed="false">
      <c r="A1" s="16" t="s">
        <v>110</v>
      </c>
      <c r="B1" s="16" t="s">
        <v>100</v>
      </c>
      <c r="C1" s="16" t="s">
        <v>111</v>
      </c>
    </row>
    <row r="2" customFormat="false" ht="15" hidden="false" customHeight="false" outlineLevel="0" collapsed="false">
      <c r="A2" s="20" t="s">
        <v>112</v>
      </c>
      <c r="B2" s="20" t="s">
        <v>113</v>
      </c>
      <c r="C2" s="20" t="s">
        <v>114</v>
      </c>
    </row>
    <row r="3" customFormat="false" ht="15" hidden="false" customHeight="false" outlineLevel="0" collapsed="false">
      <c r="A3" s="20" t="s">
        <v>115</v>
      </c>
      <c r="B3" s="20" t="s">
        <v>113</v>
      </c>
      <c r="C3" s="20" t="s">
        <v>114</v>
      </c>
    </row>
    <row r="4" customFormat="false" ht="15" hidden="false" customHeight="false" outlineLevel="0" collapsed="false">
      <c r="A4" s="20" t="s">
        <v>116</v>
      </c>
      <c r="B4" s="20" t="s">
        <v>113</v>
      </c>
      <c r="C4" s="20" t="s">
        <v>117</v>
      </c>
    </row>
    <row r="5" customFormat="false" ht="15" hidden="false" customHeight="false" outlineLevel="0" collapsed="false">
      <c r="A5" s="20" t="s">
        <v>118</v>
      </c>
      <c r="B5" s="20" t="s">
        <v>107</v>
      </c>
      <c r="C5" s="20" t="s">
        <v>117</v>
      </c>
    </row>
    <row r="6" customFormat="false" ht="15" hidden="false" customHeight="false" outlineLevel="0" collapsed="false">
      <c r="A6" s="20" t="s">
        <v>119</v>
      </c>
      <c r="B6" s="20" t="s">
        <v>107</v>
      </c>
      <c r="C6" s="20" t="s">
        <v>120</v>
      </c>
    </row>
    <row r="7" customFormat="false" ht="15" hidden="false" customHeight="false" outlineLevel="0" collapsed="false">
      <c r="A7" s="20" t="s">
        <v>121</v>
      </c>
      <c r="B7" s="20" t="s">
        <v>107</v>
      </c>
      <c r="C7" s="20" t="s">
        <v>120</v>
      </c>
    </row>
    <row r="8" customFormat="false" ht="15" hidden="false" customHeight="false" outlineLevel="0" collapsed="false">
      <c r="A8" s="20" t="s">
        <v>122</v>
      </c>
      <c r="B8" s="20" t="s">
        <v>113</v>
      </c>
      <c r="C8" s="20" t="s">
        <v>120</v>
      </c>
    </row>
    <row r="9" customFormat="false" ht="15" hidden="false" customHeight="false" outlineLevel="0" collapsed="false">
      <c r="A9" s="20" t="s">
        <v>123</v>
      </c>
      <c r="B9" s="20" t="s">
        <v>113</v>
      </c>
      <c r="C9" s="20" t="s">
        <v>120</v>
      </c>
    </row>
    <row r="10" customFormat="false" ht="15" hidden="false" customHeight="false" outlineLevel="0" collapsed="false">
      <c r="A10" s="20" t="s">
        <v>124</v>
      </c>
      <c r="B10" s="20" t="s">
        <v>113</v>
      </c>
      <c r="C10" s="20" t="s">
        <v>125</v>
      </c>
    </row>
    <row r="11" customFormat="false" ht="15" hidden="false" customHeight="false" outlineLevel="0" collapsed="false">
      <c r="A11" s="20" t="s">
        <v>126</v>
      </c>
      <c r="B11" s="20" t="s">
        <v>113</v>
      </c>
      <c r="C11" s="20" t="s">
        <v>125</v>
      </c>
    </row>
    <row r="12" customFormat="false" ht="15" hidden="false" customHeight="false" outlineLevel="0" collapsed="false">
      <c r="A12" s="20" t="s">
        <v>127</v>
      </c>
      <c r="B12" s="20" t="s">
        <v>113</v>
      </c>
      <c r="C12" s="20" t="s">
        <v>128</v>
      </c>
    </row>
    <row r="13" customFormat="false" ht="15" hidden="false" customHeight="false" outlineLevel="0" collapsed="false">
      <c r="A13" s="20" t="s">
        <v>129</v>
      </c>
      <c r="B13" s="20" t="s">
        <v>113</v>
      </c>
      <c r="C13" s="20" t="s">
        <v>128</v>
      </c>
    </row>
    <row r="14" customFormat="false" ht="15" hidden="false" customHeight="false" outlineLevel="0" collapsed="false">
      <c r="A14" s="20"/>
      <c r="B14" s="20"/>
      <c r="C14" s="20"/>
    </row>
    <row r="15" customFormat="false" ht="15" hidden="false" customHeight="false" outlineLevel="0" collapsed="false">
      <c r="A15" s="20"/>
      <c r="B15" s="20"/>
      <c r="C15" s="20"/>
    </row>
    <row r="16" customFormat="false" ht="15" hidden="false" customHeight="false" outlineLevel="0" collapsed="false">
      <c r="A16" s="20"/>
      <c r="B16" s="20"/>
      <c r="C16" s="20"/>
    </row>
    <row r="17" customFormat="false" ht="15" hidden="false" customHeight="false" outlineLevel="0" collapsed="false">
      <c r="A17" s="20"/>
      <c r="B17" s="20"/>
      <c r="C17" s="20"/>
    </row>
    <row r="18" customFormat="false" ht="15" hidden="false" customHeight="false" outlineLevel="0" collapsed="false">
      <c r="A18" s="20"/>
      <c r="B18" s="20"/>
      <c r="C18" s="20"/>
    </row>
    <row r="19" customFormat="false" ht="15" hidden="false" customHeight="false" outlineLevel="0" collapsed="false">
      <c r="A19" s="20"/>
      <c r="B19" s="20"/>
      <c r="C19" s="20"/>
    </row>
    <row r="20" customFormat="false" ht="15" hidden="false" customHeight="false" outlineLevel="0" collapsed="false">
      <c r="A20" s="20"/>
      <c r="B20" s="20"/>
      <c r="C20" s="20"/>
    </row>
    <row r="21" customFormat="false" ht="15" hidden="false" customHeight="false" outlineLevel="0" collapsed="false">
      <c r="A21" s="20"/>
      <c r="B21" s="20"/>
      <c r="C21" s="20"/>
    </row>
    <row r="22" customFormat="false" ht="15" hidden="false" customHeight="false" outlineLevel="0" collapsed="false">
      <c r="A22" s="20"/>
      <c r="B22" s="20"/>
      <c r="C22" s="20"/>
    </row>
    <row r="23" customFormat="false" ht="15" hidden="false" customHeight="false" outlineLevel="0" collapsed="false">
      <c r="A23" s="20"/>
      <c r="B23" s="20"/>
      <c r="C23" s="20"/>
    </row>
    <row r="24" customFormat="false" ht="15" hidden="false" customHeight="false" outlineLevel="0" collapsed="false">
      <c r="A24" s="20"/>
      <c r="B24" s="20"/>
      <c r="C24" s="20"/>
    </row>
    <row r="25" customFormat="false" ht="15" hidden="false" customHeight="false" outlineLevel="0" collapsed="false">
      <c r="A25" s="20"/>
      <c r="B25" s="20"/>
      <c r="C25" s="20"/>
    </row>
    <row r="26" customFormat="false" ht="15" hidden="false" customHeight="false" outlineLevel="0" collapsed="false">
      <c r="A26" s="20"/>
      <c r="B26" s="20"/>
      <c r="C26" s="20"/>
    </row>
    <row r="27" customFormat="false" ht="15" hidden="false" customHeight="false" outlineLevel="0" collapsed="false">
      <c r="A27" s="20"/>
      <c r="B27" s="20"/>
      <c r="C27" s="20"/>
    </row>
    <row r="28" customFormat="false" ht="15" hidden="false" customHeight="false" outlineLevel="0" collapsed="false">
      <c r="A28" s="20"/>
      <c r="B28" s="20"/>
      <c r="C28" s="20"/>
    </row>
    <row r="29" customFormat="false" ht="15" hidden="false" customHeight="false" outlineLevel="0" collapsed="false">
      <c r="A29" s="20"/>
      <c r="B29" s="20"/>
      <c r="C29" s="20"/>
    </row>
    <row r="30" customFormat="false" ht="15" hidden="false" customHeight="false" outlineLevel="0" collapsed="false">
      <c r="A30" s="20"/>
      <c r="B30" s="20"/>
      <c r="C30" s="20"/>
    </row>
    <row r="31" customFormat="false" ht="15" hidden="false" customHeight="false" outlineLevel="0" collapsed="false">
      <c r="A31" s="20"/>
      <c r="B31" s="20"/>
      <c r="C31" s="20"/>
    </row>
    <row r="32" customFormat="false" ht="15" hidden="false" customHeight="false" outlineLevel="0" collapsed="false">
      <c r="A32" s="20"/>
      <c r="B32" s="20"/>
      <c r="C32" s="20"/>
    </row>
    <row r="33" customFormat="false" ht="15" hidden="false" customHeight="false" outlineLevel="0" collapsed="false">
      <c r="A33" s="20"/>
      <c r="B33" s="20"/>
      <c r="C33" s="20"/>
    </row>
    <row r="34" customFormat="false" ht="15" hidden="false" customHeight="false" outlineLevel="0" collapsed="false">
      <c r="A34" s="20"/>
      <c r="B34" s="20"/>
      <c r="C34" s="20"/>
    </row>
    <row r="35" customFormat="false" ht="15" hidden="false" customHeight="false" outlineLevel="0" collapsed="false">
      <c r="A35" s="20"/>
      <c r="B35" s="20"/>
      <c r="C35" s="20"/>
    </row>
    <row r="36" customFormat="false" ht="15" hidden="false" customHeight="false" outlineLevel="0" collapsed="false">
      <c r="A36" s="20"/>
      <c r="B36" s="20"/>
      <c r="C36" s="20"/>
    </row>
    <row r="37" customFormat="false" ht="15" hidden="false" customHeight="false" outlineLevel="0" collapsed="false">
      <c r="A37" s="20"/>
      <c r="B37" s="20"/>
      <c r="C37" s="20"/>
    </row>
    <row r="38" customFormat="false" ht="15" hidden="false" customHeight="false" outlineLevel="0" collapsed="false">
      <c r="A38" s="20"/>
      <c r="B38" s="20"/>
      <c r="C38" s="20"/>
    </row>
    <row r="39" customFormat="false" ht="15" hidden="false" customHeight="false" outlineLevel="0" collapsed="false">
      <c r="A39" s="20"/>
      <c r="B39" s="20"/>
      <c r="C39" s="20"/>
    </row>
    <row r="40" customFormat="false" ht="15" hidden="false" customHeight="false" outlineLevel="0" collapsed="false">
      <c r="A40" s="20"/>
      <c r="B40" s="20"/>
      <c r="C40" s="20"/>
    </row>
    <row r="41" customFormat="false" ht="15" hidden="false" customHeight="false" outlineLevel="0" collapsed="false">
      <c r="A41" s="20"/>
      <c r="B41" s="20"/>
      <c r="C41" s="20"/>
    </row>
    <row r="42" customFormat="false" ht="15" hidden="false" customHeight="false" outlineLevel="0" collapsed="false">
      <c r="A42" s="20"/>
      <c r="B42" s="20"/>
      <c r="C42" s="20"/>
    </row>
    <row r="43" customFormat="false" ht="15" hidden="false" customHeight="false" outlineLevel="0" collapsed="false">
      <c r="A43" s="20"/>
      <c r="B43" s="20"/>
      <c r="C43" s="20"/>
    </row>
    <row r="44" customFormat="false" ht="15" hidden="false" customHeight="false" outlineLevel="0" collapsed="false">
      <c r="A44" s="20"/>
      <c r="B44" s="20"/>
      <c r="C44" s="20"/>
    </row>
    <row r="45" customFormat="false" ht="15" hidden="false" customHeight="false" outlineLevel="0" collapsed="false">
      <c r="A45" s="20"/>
      <c r="B45" s="20"/>
      <c r="C45" s="20"/>
    </row>
    <row r="46" customFormat="false" ht="15" hidden="false" customHeight="false" outlineLevel="0" collapsed="false">
      <c r="A46" s="20"/>
      <c r="B46" s="20"/>
      <c r="C46" s="20"/>
    </row>
    <row r="47" customFormat="false" ht="15" hidden="false" customHeight="false" outlineLevel="0" collapsed="false">
      <c r="A47" s="20"/>
      <c r="B47" s="20"/>
      <c r="C47" s="20"/>
    </row>
    <row r="48" customFormat="false" ht="15" hidden="false" customHeight="false" outlineLevel="0" collapsed="false">
      <c r="A48" s="20"/>
      <c r="B48" s="20"/>
      <c r="C48" s="20"/>
    </row>
    <row r="49" customFormat="false" ht="15" hidden="false" customHeight="false" outlineLevel="0" collapsed="false">
      <c r="A49" s="20"/>
      <c r="B49" s="20"/>
      <c r="C49" s="20"/>
    </row>
    <row r="50" customFormat="false" ht="15" hidden="false" customHeight="false" outlineLevel="0" collapsed="false">
      <c r="A50" s="20"/>
      <c r="B50" s="20"/>
      <c r="C50" s="20"/>
    </row>
    <row r="51" customFormat="false" ht="15" hidden="false" customHeight="false" outlineLevel="0" collapsed="false">
      <c r="A51" s="20"/>
      <c r="B51" s="20"/>
      <c r="C51" s="20"/>
    </row>
  </sheetData>
  <dataValidations count="1">
    <dataValidation allowBlank="true" errorStyle="stop" operator="between" showDropDown="false" showErrorMessage="false" showInputMessage="false" sqref="B2:B51" type="list">
      <formula1>"Tam,Sıralı,Geniş"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84"/>
    <col collapsed="false" customWidth="true" hidden="false" outlineLevel="0" max="3" min="3" style="0" width="10"/>
    <col collapsed="false" customWidth="true" hidden="false" outlineLevel="0" max="4" min="4" style="0" width="8"/>
    <col collapsed="false" customWidth="true" hidden="false" outlineLevel="0" max="5" min="5" style="0" width="16"/>
  </cols>
  <sheetData>
    <row r="1" customFormat="false" ht="31.5" hidden="false" customHeight="true" outlineLevel="0" collapsed="false">
      <c r="A1" s="16" t="s">
        <v>130</v>
      </c>
      <c r="B1" s="16" t="s">
        <v>131</v>
      </c>
      <c r="C1" s="16" t="s">
        <v>132</v>
      </c>
      <c r="D1" s="16" t="s">
        <v>133</v>
      </c>
      <c r="E1" s="16" t="s">
        <v>134</v>
      </c>
    </row>
    <row r="2" customFormat="false" ht="15" hidden="false" customHeight="false" outlineLevel="0" collapsed="false">
      <c r="A2" s="6" t="s">
        <v>135</v>
      </c>
      <c r="B2" s="20" t="s">
        <v>136</v>
      </c>
      <c r="C2" s="21" t="n">
        <f aca="false">LEN(B2)</f>
        <v>23</v>
      </c>
      <c r="D2" s="21" t="n">
        <v>30</v>
      </c>
      <c r="E2" s="21" t="str">
        <f aca="false">IF(B2="","",IF(C2&lt;=D2,"Uygun","Uzun"))</f>
        <v>Uygun</v>
      </c>
    </row>
    <row r="3" customFormat="false" ht="15" hidden="false" customHeight="false" outlineLevel="0" collapsed="false">
      <c r="A3" s="6" t="s">
        <v>137</v>
      </c>
      <c r="B3" s="20" t="s">
        <v>138</v>
      </c>
      <c r="C3" s="21" t="n">
        <f aca="false">LEN(B3)</f>
        <v>23</v>
      </c>
      <c r="D3" s="21" t="n">
        <v>30</v>
      </c>
      <c r="E3" s="21" t="str">
        <f aca="false">IF(B3="","",IF(C3&lt;=D3,"Uygun","Uzun"))</f>
        <v>Uygun</v>
      </c>
    </row>
    <row r="4" customFormat="false" ht="15" hidden="false" customHeight="false" outlineLevel="0" collapsed="false">
      <c r="A4" s="6" t="s">
        <v>139</v>
      </c>
      <c r="B4" s="20" t="s">
        <v>140</v>
      </c>
      <c r="C4" s="21" t="n">
        <f aca="false">LEN(B4)</f>
        <v>24</v>
      </c>
      <c r="D4" s="21" t="n">
        <v>30</v>
      </c>
      <c r="E4" s="21" t="str">
        <f aca="false">IF(B4="","",IF(C4&lt;=D4,"Uygun","Uzun"))</f>
        <v>Uygun</v>
      </c>
    </row>
    <row r="5" customFormat="false" ht="15" hidden="false" customHeight="false" outlineLevel="0" collapsed="false">
      <c r="A5" s="6" t="s">
        <v>141</v>
      </c>
      <c r="B5" s="20" t="s">
        <v>142</v>
      </c>
      <c r="C5" s="21" t="n">
        <f aca="false">LEN(B5)</f>
        <v>24</v>
      </c>
      <c r="D5" s="21" t="n">
        <v>30</v>
      </c>
      <c r="E5" s="21" t="str">
        <f aca="false">IF(B5="","",IF(C5&lt;=D5,"Uygun","Uzun"))</f>
        <v>Uygun</v>
      </c>
    </row>
    <row r="6" customFormat="false" ht="15" hidden="false" customHeight="false" outlineLevel="0" collapsed="false">
      <c r="A6" s="6" t="s">
        <v>143</v>
      </c>
      <c r="B6" s="20"/>
      <c r="C6" s="21" t="n">
        <f aca="false">LEN(B6)</f>
        <v>0</v>
      </c>
      <c r="D6" s="21" t="n">
        <v>30</v>
      </c>
      <c r="E6" s="21" t="str">
        <f aca="false">IF(B6="","",IF(C6&lt;=D6,"Uygun","Uzun"))</f>
        <v/>
      </c>
    </row>
    <row r="7" customFormat="false" ht="15" hidden="false" customHeight="false" outlineLevel="0" collapsed="false">
      <c r="A7" s="6" t="s">
        <v>144</v>
      </c>
      <c r="B7" s="20"/>
      <c r="C7" s="21" t="n">
        <f aca="false">LEN(B7)</f>
        <v>0</v>
      </c>
      <c r="D7" s="21" t="n">
        <v>30</v>
      </c>
      <c r="E7" s="21" t="str">
        <f aca="false">IF(B7="","",IF(C7&lt;=D7,"Uygun","Uzun"))</f>
        <v/>
      </c>
    </row>
    <row r="8" customFormat="false" ht="15" hidden="false" customHeight="false" outlineLevel="0" collapsed="false">
      <c r="A8" s="6" t="s">
        <v>145</v>
      </c>
      <c r="B8" s="20"/>
      <c r="C8" s="21" t="n">
        <f aca="false">LEN(B8)</f>
        <v>0</v>
      </c>
      <c r="D8" s="21" t="n">
        <v>30</v>
      </c>
      <c r="E8" s="21" t="str">
        <f aca="false">IF(B8="","",IF(C8&lt;=D8,"Uygun","Uzun"))</f>
        <v/>
      </c>
    </row>
    <row r="9" customFormat="false" ht="15" hidden="false" customHeight="false" outlineLevel="0" collapsed="false">
      <c r="A9" s="6" t="s">
        <v>146</v>
      </c>
      <c r="B9" s="20"/>
      <c r="C9" s="21" t="n">
        <f aca="false">LEN(B9)</f>
        <v>0</v>
      </c>
      <c r="D9" s="21" t="n">
        <v>30</v>
      </c>
      <c r="E9" s="21" t="str">
        <f aca="false">IF(B9="","",IF(C9&lt;=D9,"Uygun","Uzun"))</f>
        <v/>
      </c>
    </row>
    <row r="10" customFormat="false" ht="15" hidden="false" customHeight="false" outlineLevel="0" collapsed="false">
      <c r="A10" s="6" t="s">
        <v>147</v>
      </c>
      <c r="B10" s="20"/>
      <c r="C10" s="21" t="n">
        <f aca="false">LEN(B10)</f>
        <v>0</v>
      </c>
      <c r="D10" s="21" t="n">
        <v>30</v>
      </c>
      <c r="E10" s="21" t="str">
        <f aca="false">IF(B10="","",IF(C10&lt;=D10,"Uygun","Uzun"))</f>
        <v/>
      </c>
    </row>
    <row r="11" customFormat="false" ht="15" hidden="false" customHeight="false" outlineLevel="0" collapsed="false">
      <c r="A11" s="6" t="s">
        <v>148</v>
      </c>
      <c r="B11" s="20"/>
      <c r="C11" s="21" t="n">
        <f aca="false">LEN(B11)</f>
        <v>0</v>
      </c>
      <c r="D11" s="21" t="n">
        <v>30</v>
      </c>
      <c r="E11" s="21" t="str">
        <f aca="false">IF(B11="","",IF(C11&lt;=D11,"Uygun","Uzun"))</f>
        <v/>
      </c>
    </row>
    <row r="12" customFormat="false" ht="15" hidden="false" customHeight="false" outlineLevel="0" collapsed="false">
      <c r="A12" s="6" t="s">
        <v>149</v>
      </c>
      <c r="B12" s="20"/>
      <c r="C12" s="21" t="n">
        <f aca="false">LEN(B12)</f>
        <v>0</v>
      </c>
      <c r="D12" s="21" t="n">
        <v>30</v>
      </c>
      <c r="E12" s="21" t="str">
        <f aca="false">IF(B12="","",IF(C12&lt;=D12,"Uygun","Uzun"))</f>
        <v/>
      </c>
    </row>
    <row r="13" customFormat="false" ht="15" hidden="false" customHeight="false" outlineLevel="0" collapsed="false">
      <c r="A13" s="6" t="s">
        <v>150</v>
      </c>
      <c r="B13" s="20"/>
      <c r="C13" s="21" t="n">
        <f aca="false">LEN(B13)</f>
        <v>0</v>
      </c>
      <c r="D13" s="21" t="n">
        <v>30</v>
      </c>
      <c r="E13" s="21" t="str">
        <f aca="false">IF(B13="","",IF(C13&lt;=D13,"Uygun","Uzun"))</f>
        <v/>
      </c>
    </row>
    <row r="14" customFormat="false" ht="15" hidden="false" customHeight="false" outlineLevel="0" collapsed="false">
      <c r="A14" s="6" t="s">
        <v>151</v>
      </c>
      <c r="B14" s="20"/>
      <c r="C14" s="21" t="n">
        <f aca="false">LEN(B14)</f>
        <v>0</v>
      </c>
      <c r="D14" s="21" t="n">
        <v>30</v>
      </c>
      <c r="E14" s="21" t="str">
        <f aca="false">IF(B14="","",IF(C14&lt;=D14,"Uygun","Uzun"))</f>
        <v/>
      </c>
    </row>
    <row r="15" customFormat="false" ht="15" hidden="false" customHeight="false" outlineLevel="0" collapsed="false">
      <c r="A15" s="6" t="s">
        <v>152</v>
      </c>
      <c r="B15" s="20"/>
      <c r="C15" s="21" t="n">
        <f aca="false">LEN(B15)</f>
        <v>0</v>
      </c>
      <c r="D15" s="21" t="n">
        <v>30</v>
      </c>
      <c r="E15" s="21" t="str">
        <f aca="false">IF(B15="","",IF(C15&lt;=D15,"Uygun","Uzun"))</f>
        <v/>
      </c>
    </row>
    <row r="16" customFormat="false" ht="15" hidden="false" customHeight="false" outlineLevel="0" collapsed="false">
      <c r="A16" s="6" t="s">
        <v>153</v>
      </c>
      <c r="B16" s="20"/>
      <c r="C16" s="21" t="n">
        <f aca="false">LEN(B16)</f>
        <v>0</v>
      </c>
      <c r="D16" s="21" t="n">
        <v>30</v>
      </c>
      <c r="E16" s="21" t="str">
        <f aca="false">IF(B16="","",IF(C16&lt;=D16,"Uygun","Uzun"))</f>
        <v/>
      </c>
    </row>
    <row r="17" customFormat="false" ht="15" hidden="false" customHeight="false" outlineLevel="0" collapsed="false">
      <c r="A17" s="6" t="s">
        <v>154</v>
      </c>
      <c r="B17" s="20" t="s">
        <v>155</v>
      </c>
      <c r="C17" s="21" t="n">
        <f aca="false">LEN(B17)</f>
        <v>85</v>
      </c>
      <c r="D17" s="21" t="n">
        <v>90</v>
      </c>
      <c r="E17" s="21" t="str">
        <f aca="false">IF(B17="","",IF(C17&lt;=D17,"Uygun","Uzun"))</f>
        <v>Uygun</v>
      </c>
    </row>
    <row r="18" customFormat="false" ht="15" hidden="false" customHeight="false" outlineLevel="0" collapsed="false">
      <c r="A18" s="6" t="s">
        <v>156</v>
      </c>
      <c r="B18" s="20"/>
      <c r="C18" s="21" t="n">
        <f aca="false">LEN(B18)</f>
        <v>0</v>
      </c>
      <c r="D18" s="21" t="n">
        <v>90</v>
      </c>
      <c r="E18" s="21" t="str">
        <f aca="false">IF(B18="","",IF(C18&lt;=D18,"Uygun","Uzun"))</f>
        <v/>
      </c>
    </row>
    <row r="19" customFormat="false" ht="15" hidden="false" customHeight="false" outlineLevel="0" collapsed="false">
      <c r="A19" s="6" t="s">
        <v>157</v>
      </c>
      <c r="B19" s="20"/>
      <c r="C19" s="21" t="n">
        <f aca="false">LEN(B19)</f>
        <v>0</v>
      </c>
      <c r="D19" s="21" t="n">
        <v>90</v>
      </c>
      <c r="E19" s="21" t="str">
        <f aca="false">IF(B19="","",IF(C19&lt;=D19,"Uygun","Uzun"))</f>
        <v/>
      </c>
    </row>
    <row r="20" customFormat="false" ht="15" hidden="false" customHeight="false" outlineLevel="0" collapsed="false">
      <c r="A20" s="6" t="s">
        <v>158</v>
      </c>
      <c r="B20" s="20"/>
      <c r="C20" s="21" t="n">
        <f aca="false">LEN(B20)</f>
        <v>0</v>
      </c>
      <c r="D20" s="21" t="n">
        <v>90</v>
      </c>
      <c r="E20" s="21" t="str">
        <f aca="false">IF(B20="","",IF(C20&lt;=D20,"Uygun","Uzun"))</f>
        <v/>
      </c>
    </row>
  </sheetData>
  <conditionalFormatting sqref="E2:E20">
    <cfRule type="expression" priority="2" aboveAverage="0" equalAverage="0" bottom="0" percent="0" rank="0" text="" dxfId="0">
      <formula>E2="Uzun"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3" min="2" style="0" width="12"/>
    <col collapsed="false" customWidth="true" hidden="false" outlineLevel="0" max="4" min="4" style="0" width="10"/>
    <col collapsed="false" customWidth="true" hidden="false" outlineLevel="0" max="5" min="5" style="0" width="8"/>
    <col collapsed="false" customWidth="true" hidden="false" outlineLevel="0" max="6" min="6" style="0" width="10"/>
    <col collapsed="false" customWidth="true" hidden="false" outlineLevel="0" max="7" min="7" style="0" width="44"/>
    <col collapsed="false" customWidth="true" hidden="false" outlineLevel="0" max="8" min="8" style="0" width="13"/>
    <col collapsed="false" customWidth="true" hidden="false" outlineLevel="0" max="9" min="9" style="0" width="10"/>
    <col collapsed="false" customWidth="true" hidden="false" outlineLevel="0" max="10" min="10" style="0" width="12"/>
    <col collapsed="false" customWidth="true" hidden="false" outlineLevel="0" max="11" min="11" style="0" width="26"/>
  </cols>
  <sheetData>
    <row r="1" customFormat="false" ht="31.5" hidden="false" customHeight="true" outlineLevel="0" collapsed="false">
      <c r="A1" s="16" t="s">
        <v>159</v>
      </c>
      <c r="B1" s="16" t="s">
        <v>160</v>
      </c>
      <c r="C1" s="16" t="s">
        <v>161</v>
      </c>
      <c r="D1" s="16" t="s">
        <v>162</v>
      </c>
      <c r="E1" s="16" t="s">
        <v>163</v>
      </c>
      <c r="F1" s="16" t="s">
        <v>164</v>
      </c>
      <c r="G1" s="16" t="s">
        <v>165</v>
      </c>
      <c r="H1" s="16" t="s">
        <v>166</v>
      </c>
      <c r="I1" s="16" t="s">
        <v>167</v>
      </c>
      <c r="J1" s="16" t="s">
        <v>168</v>
      </c>
      <c r="K1" s="16" t="s">
        <v>52</v>
      </c>
    </row>
    <row r="2" customFormat="false" ht="15" hidden="false" customHeight="false" outlineLevel="0" collapsed="false">
      <c r="A2" s="6" t="n">
        <v>1</v>
      </c>
      <c r="B2" s="22"/>
      <c r="C2" s="7" t="n">
        <v>420</v>
      </c>
      <c r="D2" s="20" t="n">
        <v>35</v>
      </c>
      <c r="E2" s="20" t="n">
        <v>2</v>
      </c>
      <c r="F2" s="20" t="n">
        <v>1</v>
      </c>
      <c r="G2" s="18" t="s">
        <v>169</v>
      </c>
      <c r="H2" s="23" t="n">
        <f aca="false">IF(C2="","",SUM($C$2:C2))</f>
        <v>420</v>
      </c>
      <c r="I2" s="21" t="n">
        <f aca="false">IF(C2="","",SUM($E$2:E2))</f>
        <v>2</v>
      </c>
      <c r="J2" s="24" t="n">
        <f aca="false">IF(C2="","",IF(I2&gt;0,H2/I2,0))</f>
        <v>210</v>
      </c>
      <c r="K2" s="21" t="str">
        <f aca="false">IF(C2="","",IF(I2=0,"Henüz lead yok",IF(J2&lt;='Bütçe Hesabı'!$B$14,"Başabaşın altında","Başabaşın üstünde")))</f>
        <v>Başabaşın altında</v>
      </c>
    </row>
    <row r="3" customFormat="false" ht="15" hidden="false" customHeight="false" outlineLevel="0" collapsed="false">
      <c r="A3" s="6" t="n">
        <v>2</v>
      </c>
      <c r="B3" s="22"/>
      <c r="C3" s="7" t="n">
        <v>460</v>
      </c>
      <c r="D3" s="20" t="n">
        <v>38</v>
      </c>
      <c r="E3" s="20" t="n">
        <v>3</v>
      </c>
      <c r="F3" s="20" t="n">
        <v>2</v>
      </c>
      <c r="G3" s="18" t="s">
        <v>169</v>
      </c>
      <c r="H3" s="23" t="n">
        <f aca="false">IF(C3="","",SUM($C$2:C3))</f>
        <v>880</v>
      </c>
      <c r="I3" s="21" t="n">
        <f aca="false">IF(C3="","",SUM($E$2:E3))</f>
        <v>5</v>
      </c>
      <c r="J3" s="24" t="n">
        <f aca="false">IF(C3="","",IF(I3&gt;0,H3/I3,0))</f>
        <v>176</v>
      </c>
      <c r="K3" s="21" t="str">
        <f aca="false">IF(C3="","",IF(I3=0,"Henüz lead yok",IF(J3&lt;='Bütçe Hesabı'!$B$14,"Başabaşın altında","Başabaşın üstünde")))</f>
        <v>Başabaşın altında</v>
      </c>
    </row>
    <row r="4" customFormat="false" ht="15" hidden="false" customHeight="false" outlineLevel="0" collapsed="false">
      <c r="A4" s="6" t="n">
        <v>3</v>
      </c>
      <c r="B4" s="22"/>
      <c r="C4" s="7"/>
      <c r="D4" s="20"/>
      <c r="E4" s="20"/>
      <c r="F4" s="20"/>
      <c r="G4" s="18" t="s">
        <v>170</v>
      </c>
      <c r="H4" s="23" t="str">
        <f aca="false">IF(C4="","",SUM($C$2:C4))</f>
        <v/>
      </c>
      <c r="I4" s="21" t="str">
        <f aca="false">IF(C4="","",SUM($E$2:E4))</f>
        <v/>
      </c>
      <c r="J4" s="24" t="str">
        <f aca="false">IF(C4="","",IF(I4&gt;0,H4/I4,0))</f>
        <v/>
      </c>
      <c r="K4" s="21" t="str">
        <f aca="false">IF(C4="","",IF(I4=0,"Henüz lead yok",IF(J4&lt;='Bütçe Hesabı'!$B$14,"Başabaşın altında","Başabaşın üstünde")))</f>
        <v/>
      </c>
    </row>
    <row r="5" customFormat="false" ht="15" hidden="false" customHeight="false" outlineLevel="0" collapsed="false">
      <c r="A5" s="6" t="n">
        <v>4</v>
      </c>
      <c r="B5" s="22"/>
      <c r="C5" s="7"/>
      <c r="D5" s="20"/>
      <c r="E5" s="20"/>
      <c r="F5" s="20"/>
      <c r="G5" s="18"/>
      <c r="H5" s="23" t="str">
        <f aca="false">IF(C5="","",SUM($C$2:C5))</f>
        <v/>
      </c>
      <c r="I5" s="21" t="str">
        <f aca="false">IF(C5="","",SUM($E$2:E5))</f>
        <v/>
      </c>
      <c r="J5" s="24" t="str">
        <f aca="false">IF(C5="","",IF(I5&gt;0,H5/I5,0))</f>
        <v/>
      </c>
      <c r="K5" s="21" t="str">
        <f aca="false">IF(C5="","",IF(I5=0,"Henüz lead yok",IF(J5&lt;='Bütçe Hesabı'!$B$14,"Başabaşın altında","Başabaşın üstünde")))</f>
        <v/>
      </c>
    </row>
    <row r="6" customFormat="false" ht="15" hidden="false" customHeight="false" outlineLevel="0" collapsed="false">
      <c r="A6" s="6" t="n">
        <v>5</v>
      </c>
      <c r="B6" s="22"/>
      <c r="C6" s="7"/>
      <c r="D6" s="20"/>
      <c r="E6" s="20"/>
      <c r="F6" s="20"/>
      <c r="G6" s="18"/>
      <c r="H6" s="23" t="str">
        <f aca="false">IF(C6="","",SUM($C$2:C6))</f>
        <v/>
      </c>
      <c r="I6" s="21" t="str">
        <f aca="false">IF(C6="","",SUM($E$2:E6))</f>
        <v/>
      </c>
      <c r="J6" s="24" t="str">
        <f aca="false">IF(C6="","",IF(I6&gt;0,H6/I6,0))</f>
        <v/>
      </c>
      <c r="K6" s="21" t="str">
        <f aca="false">IF(C6="","",IF(I6=0,"Henüz lead yok",IF(J6&lt;='Bütçe Hesabı'!$B$14,"Başabaşın altında","Başabaşın üstünde")))</f>
        <v/>
      </c>
    </row>
    <row r="7" customFormat="false" ht="15" hidden="false" customHeight="false" outlineLevel="0" collapsed="false">
      <c r="A7" s="6" t="n">
        <v>6</v>
      </c>
      <c r="B7" s="22"/>
      <c r="C7" s="7"/>
      <c r="D7" s="20"/>
      <c r="E7" s="20"/>
      <c r="F7" s="20"/>
      <c r="G7" s="18"/>
      <c r="H7" s="23" t="str">
        <f aca="false">IF(C7="","",SUM($C$2:C7))</f>
        <v/>
      </c>
      <c r="I7" s="21" t="str">
        <f aca="false">IF(C7="","",SUM($E$2:E7))</f>
        <v/>
      </c>
      <c r="J7" s="24" t="str">
        <f aca="false">IF(C7="","",IF(I7&gt;0,H7/I7,0))</f>
        <v/>
      </c>
      <c r="K7" s="21" t="str">
        <f aca="false">IF(C7="","",IF(I7=0,"Henüz lead yok",IF(J7&lt;='Bütçe Hesabı'!$B$14,"Başabaşın altında","Başabaşın üstünde")))</f>
        <v/>
      </c>
    </row>
    <row r="8" customFormat="false" ht="15" hidden="false" customHeight="false" outlineLevel="0" collapsed="false">
      <c r="A8" s="6" t="n">
        <v>7</v>
      </c>
      <c r="B8" s="22"/>
      <c r="C8" s="7"/>
      <c r="D8" s="20"/>
      <c r="E8" s="20"/>
      <c r="F8" s="20"/>
      <c r="G8" s="18" t="s">
        <v>171</v>
      </c>
      <c r="H8" s="23" t="str">
        <f aca="false">IF(C8="","",SUM($C$2:C8))</f>
        <v/>
      </c>
      <c r="I8" s="21" t="str">
        <f aca="false">IF(C8="","",SUM($E$2:E8))</f>
        <v/>
      </c>
      <c r="J8" s="24" t="str">
        <f aca="false">IF(C8="","",IF(I8&gt;0,H8/I8,0))</f>
        <v/>
      </c>
      <c r="K8" s="21" t="str">
        <f aca="false">IF(C8="","",IF(I8=0,"Henüz lead yok",IF(J8&lt;='Bütçe Hesabı'!$B$14,"Başabaşın altında","Başabaşın üstünde")))</f>
        <v/>
      </c>
    </row>
    <row r="9" customFormat="false" ht="15" hidden="false" customHeight="false" outlineLevel="0" collapsed="false">
      <c r="A9" s="6" t="n">
        <v>8</v>
      </c>
      <c r="B9" s="22"/>
      <c r="C9" s="7"/>
      <c r="D9" s="20"/>
      <c r="E9" s="20"/>
      <c r="F9" s="20"/>
      <c r="G9" s="18"/>
      <c r="H9" s="23" t="str">
        <f aca="false">IF(C9="","",SUM($C$2:C9))</f>
        <v/>
      </c>
      <c r="I9" s="21" t="str">
        <f aca="false">IF(C9="","",SUM($E$2:E9))</f>
        <v/>
      </c>
      <c r="J9" s="24" t="str">
        <f aca="false">IF(C9="","",IF(I9&gt;0,H9/I9,0))</f>
        <v/>
      </c>
      <c r="K9" s="21" t="str">
        <f aca="false">IF(C9="","",IF(I9=0,"Henüz lead yok",IF(J9&lt;='Bütçe Hesabı'!$B$14,"Başabaşın altında","Başabaşın üstünde")))</f>
        <v/>
      </c>
    </row>
    <row r="10" customFormat="false" ht="15" hidden="false" customHeight="false" outlineLevel="0" collapsed="false">
      <c r="A10" s="6" t="n">
        <v>9</v>
      </c>
      <c r="B10" s="22"/>
      <c r="C10" s="7"/>
      <c r="D10" s="20"/>
      <c r="E10" s="20"/>
      <c r="F10" s="20"/>
      <c r="G10" s="18"/>
      <c r="H10" s="23" t="str">
        <f aca="false">IF(C10="","",SUM($C$2:C10))</f>
        <v/>
      </c>
      <c r="I10" s="21" t="str">
        <f aca="false">IF(C10="","",SUM($E$2:E10))</f>
        <v/>
      </c>
      <c r="J10" s="24" t="str">
        <f aca="false">IF(C10="","",IF(I10&gt;0,H10/I10,0))</f>
        <v/>
      </c>
      <c r="K10" s="21" t="str">
        <f aca="false">IF(C10="","",IF(I10=0,"Henüz lead yok",IF(J10&lt;='Bütçe Hesabı'!$B$14,"Başabaşın altında","Başabaşın üstünde")))</f>
        <v/>
      </c>
    </row>
    <row r="11" customFormat="false" ht="15" hidden="false" customHeight="false" outlineLevel="0" collapsed="false">
      <c r="A11" s="6" t="n">
        <v>10</v>
      </c>
      <c r="B11" s="22"/>
      <c r="C11" s="7"/>
      <c r="D11" s="20"/>
      <c r="E11" s="20"/>
      <c r="F11" s="20"/>
      <c r="G11" s="18" t="s">
        <v>172</v>
      </c>
      <c r="H11" s="23" t="str">
        <f aca="false">IF(C11="","",SUM($C$2:C11))</f>
        <v/>
      </c>
      <c r="I11" s="21" t="str">
        <f aca="false">IF(C11="","",SUM($E$2:E11))</f>
        <v/>
      </c>
      <c r="J11" s="24" t="str">
        <f aca="false">IF(C11="","",IF(I11&gt;0,H11/I11,0))</f>
        <v/>
      </c>
      <c r="K11" s="21" t="str">
        <f aca="false">IF(C11="","",IF(I11=0,"Henüz lead yok",IF(J11&lt;='Bütçe Hesabı'!$B$14,"Başabaşın altında","Başabaşın üstünde")))</f>
        <v/>
      </c>
    </row>
    <row r="12" customFormat="false" ht="15" hidden="false" customHeight="false" outlineLevel="0" collapsed="false">
      <c r="A12" s="6" t="n">
        <v>11</v>
      </c>
      <c r="B12" s="22"/>
      <c r="C12" s="7"/>
      <c r="D12" s="20"/>
      <c r="E12" s="20"/>
      <c r="F12" s="20"/>
      <c r="G12" s="18"/>
      <c r="H12" s="23" t="str">
        <f aca="false">IF(C12="","",SUM($C$2:C12))</f>
        <v/>
      </c>
      <c r="I12" s="21" t="str">
        <f aca="false">IF(C12="","",SUM($E$2:E12))</f>
        <v/>
      </c>
      <c r="J12" s="24" t="str">
        <f aca="false">IF(C12="","",IF(I12&gt;0,H12/I12,0))</f>
        <v/>
      </c>
      <c r="K12" s="21" t="str">
        <f aca="false">IF(C12="","",IF(I12=0,"Henüz lead yok",IF(J12&lt;='Bütçe Hesabı'!$B$14,"Başabaşın altında","Başabaşın üstünde")))</f>
        <v/>
      </c>
    </row>
    <row r="13" customFormat="false" ht="15" hidden="false" customHeight="false" outlineLevel="0" collapsed="false">
      <c r="A13" s="6" t="n">
        <v>12</v>
      </c>
      <c r="B13" s="22"/>
      <c r="C13" s="7"/>
      <c r="D13" s="20"/>
      <c r="E13" s="20"/>
      <c r="F13" s="20"/>
      <c r="G13" s="18"/>
      <c r="H13" s="23" t="str">
        <f aca="false">IF(C13="","",SUM($C$2:C13))</f>
        <v/>
      </c>
      <c r="I13" s="21" t="str">
        <f aca="false">IF(C13="","",SUM($E$2:E13))</f>
        <v/>
      </c>
      <c r="J13" s="24" t="str">
        <f aca="false">IF(C13="","",IF(I13&gt;0,H13/I13,0))</f>
        <v/>
      </c>
      <c r="K13" s="21" t="str">
        <f aca="false">IF(C13="","",IF(I13=0,"Henüz lead yok",IF(J13&lt;='Bütçe Hesabı'!$B$14,"Başabaşın altında","Başabaşın üstünde")))</f>
        <v/>
      </c>
    </row>
    <row r="14" customFormat="false" ht="15" hidden="false" customHeight="false" outlineLevel="0" collapsed="false">
      <c r="A14" s="6" t="n">
        <v>13</v>
      </c>
      <c r="B14" s="22"/>
      <c r="C14" s="7"/>
      <c r="D14" s="20"/>
      <c r="E14" s="20"/>
      <c r="F14" s="20"/>
      <c r="G14" s="18"/>
      <c r="H14" s="23" t="str">
        <f aca="false">IF(C14="","",SUM($C$2:C14))</f>
        <v/>
      </c>
      <c r="I14" s="21" t="str">
        <f aca="false">IF(C14="","",SUM($E$2:E14))</f>
        <v/>
      </c>
      <c r="J14" s="24" t="str">
        <f aca="false">IF(C14="","",IF(I14&gt;0,H14/I14,0))</f>
        <v/>
      </c>
      <c r="K14" s="21" t="str">
        <f aca="false">IF(C14="","",IF(I14=0,"Henüz lead yok",IF(J14&lt;='Bütçe Hesabı'!$B$14,"Başabaşın altında","Başabaşın üstünde")))</f>
        <v/>
      </c>
    </row>
    <row r="15" customFormat="false" ht="15" hidden="false" customHeight="false" outlineLevel="0" collapsed="false">
      <c r="A15" s="6" t="n">
        <v>14</v>
      </c>
      <c r="B15" s="22"/>
      <c r="C15" s="7"/>
      <c r="D15" s="20"/>
      <c r="E15" s="20"/>
      <c r="F15" s="20"/>
      <c r="G15" s="18" t="s">
        <v>173</v>
      </c>
      <c r="H15" s="23" t="str">
        <f aca="false">IF(C15="","",SUM($C$2:C15))</f>
        <v/>
      </c>
      <c r="I15" s="21" t="str">
        <f aca="false">IF(C15="","",SUM($E$2:E15))</f>
        <v/>
      </c>
      <c r="J15" s="24" t="str">
        <f aca="false">IF(C15="","",IF(I15&gt;0,H15/I15,0))</f>
        <v/>
      </c>
      <c r="K15" s="21" t="str">
        <f aca="false">IF(C15="","",IF(I15=0,"Henüz lead yok",IF(J15&lt;='Bütçe Hesabı'!$B$14,"Başabaşın altında","Başabaşın üstünde")))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2026-11-05T07:28:10Z</dcterms:created>
  <dc:creator>openpyxl</dc:creator>
  <dc:description/>
  <dc:language>en-US</dc:language>
  <cp:lastModifiedBy/>
  <dcterms:modified xsi:type="dcterms:W3CDTF">2026-11-05T07:28:10Z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